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ΣΥΓΚΡΙΤΙΚΟΣ ΠΙΝΑΚΑΣ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<sst xmlns="http://schemas.openxmlformats.org/spreadsheetml/2006/main" count="94" uniqueCount="83">
  <si>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ΣΥΝΟΛΟ</t>
  </si>
  <si>
    <t>Α/Α</t>
  </si>
  <si>
    <t>ΕΝΔΕΙΞΗ ΕΡΓΑΣΙΑΣ</t>
  </si>
  <si>
    <t>ΕΙΔΟΣ</t>
  </si>
  <si>
    <t>ΠΟΣΟΤΗΤΕΣ</t>
  </si>
  <si>
    <t>ΤΙΜΗ</t>
  </si>
  <si>
    <t>ΜΟΝΑΔΟΣ</t>
  </si>
  <si>
    <t>ΠΡΟΥΠΟΛ.</t>
  </si>
  <si>
    <t>ΜΕΡΙΚΗ</t>
  </si>
  <si>
    <t>ΟΛΙΚΗ</t>
  </si>
  <si>
    <t>ΑΘΡΟΙΣΜΑ ΕΡΓΑΣΙΩΝ</t>
  </si>
  <si>
    <t xml:space="preserve">Γ.Ε. ΚΑΙ Ο.Ε.  18% </t>
  </si>
  <si>
    <t>ΑΠΡΟΒΛΕΠΤΑ</t>
  </si>
  <si>
    <t>ΓΕΝΙΚΟ ΣΥΝΟΛΟ</t>
  </si>
  <si>
    <t xml:space="preserve">                        ΔΑΠΑΝΗ</t>
  </si>
  <si>
    <t>ΤΙΜΟΛΟΓ</t>
  </si>
  <si>
    <t>ΑΡΙΘΜΟΣ</t>
  </si>
  <si>
    <t xml:space="preserve">ΣΥΝΟΛΟ </t>
  </si>
  <si>
    <t>ΑΘΡΟΙΣΜΑ ΟΜΑΔΑΣ</t>
  </si>
  <si>
    <t>ΑΝΑΘΕΩΡΗΣΗ</t>
  </si>
  <si>
    <r>
      <t>Μ</t>
    </r>
    <r>
      <rPr>
        <sz val="9"/>
        <rFont val="Calibri"/>
        <family val="2"/>
      </rPr>
      <t>³</t>
    </r>
  </si>
  <si>
    <t>Kgr</t>
  </si>
  <si>
    <t>Εκσκαφή θεμελίων τεχνικών έργων και τάφρων πλάτους έως 5,00μ</t>
  </si>
  <si>
    <t>Β-1</t>
  </si>
  <si>
    <t>Χαλυβας οπλ. Σκυροδέματος Β500C εκτός υπογείων έργων</t>
  </si>
  <si>
    <t>Β - 30.2</t>
  </si>
  <si>
    <t>ΟΜΑΔΑ Α- ΧΩΜΑΤΟΥΡΓΙΚΑ</t>
  </si>
  <si>
    <t>Καθαίρεση οπλισμένων σκυροδεμάτων</t>
  </si>
  <si>
    <t>ΟΜΑΔΑ Β - ΤΕΧΝΙΚΑ ΕΡΓΑ</t>
  </si>
  <si>
    <t>Λιθορριπή κοιτοστρώσεων, αναβαθμών κλπ</t>
  </si>
  <si>
    <t>Α-12</t>
  </si>
  <si>
    <t>Β-7</t>
  </si>
  <si>
    <t>Γενικές εκσκαφές σε έδαφος γαιώδες - ημιβραχώδες</t>
  </si>
  <si>
    <t>Κατασκευές από σκυρόδεμα C16/20 κατασκευή τοίχων, πεζοδρομείων γεφυρών, επένδυση πασσαλοστοιχιών κλπ.</t>
  </si>
  <si>
    <t>Χαλύβδινο δομικό πλέγμα B500C εκτός υπογείων έργων</t>
  </si>
  <si>
    <t>Κατασκευές από σκυρόδεμα C12/15 κοιτοστρώσεων, περιβλ αγωγών, εξομαλυντικών στρώσεων κλπ</t>
  </si>
  <si>
    <t>Μ²</t>
  </si>
  <si>
    <t>Κατασκευή κιβωτιοειδών οχετών με οπλισμένο σκυρόδεμα C20/25</t>
  </si>
  <si>
    <t>Φ.Π.Α. 24%</t>
  </si>
  <si>
    <t>Α - 2</t>
  </si>
  <si>
    <t>Β - 29.2.2</t>
  </si>
  <si>
    <t>Β - 29.3.2</t>
  </si>
  <si>
    <t>Β - 29.4.2</t>
  </si>
  <si>
    <t>Β - 30,3</t>
  </si>
  <si>
    <t>Καθαρισμός και μόρφωση τάφρου τριγωνικής διατομής ή ερείσματος σε κάθε είδους έδαφος</t>
  </si>
  <si>
    <t>Α14</t>
  </si>
  <si>
    <t>ΜΜ</t>
  </si>
  <si>
    <t>Άρση καταπτώσεων για κάθε είδους έδαφος</t>
  </si>
  <si>
    <t>Α16</t>
  </si>
  <si>
    <t>ΕΛΛΗΝΙΚΗ  ΔΗΜΟΚΡΑΤΙΑ</t>
  </si>
  <si>
    <t xml:space="preserve">ΠΕΡΙΦΕΡΕΙΑ  ΗΠΕΙΡΟΥ </t>
  </si>
  <si>
    <t>ΓΕΝΙΚΗ Δ/ΝΣΗ ΑΝΑΠΤΥΞΙΑΚΟΥ ΠΡΟΓΡ/ΣΜΟΥ-</t>
  </si>
  <si>
    <t>ΠΕΡΙΒΑΛΛΟΝΤΟΣ &amp; ΥΠΟΔΟΜΩΝ</t>
  </si>
  <si>
    <t>Δ/ΝΣΗ ΤΕΧΝΙΚΩΝ ΕΡΓΩΝ</t>
  </si>
  <si>
    <t>ΠΕΡΙΦΕΡΕΙΑΚΗΣ  ΕΝΟΤΗΤΑΣ  ΠΡΕΒΕΖΑΣ</t>
  </si>
  <si>
    <t>ΘΕΩΡΗΘΗΚΕ</t>
  </si>
  <si>
    <r>
      <t>ΠΡ/ΣΜΟΣ:</t>
    </r>
    <r>
      <rPr>
        <sz val="9"/>
        <rFont val="Arial"/>
        <family val="2"/>
      </rPr>
      <t>74.000 ΕΥΡΩ</t>
    </r>
  </si>
  <si>
    <r>
      <t xml:space="preserve">ΕΡΓΟ: </t>
    </r>
    <r>
      <rPr>
        <sz val="9"/>
        <rFont val="Arial"/>
        <family val="2"/>
      </rPr>
      <t>''Συντήρηση-αποχιονισμός-αποκατάσταση</t>
    </r>
  </si>
  <si>
    <t>επαρχιακού οδικού δικτύου Περιφέρειας Ηπείρου''</t>
  </si>
  <si>
    <t>κατασκευή τεχνικών στην Π.Ε.Πρέβεζας σε περιοχές</t>
  </si>
  <si>
    <t>του Δήμου Πάργας''</t>
  </si>
  <si>
    <r>
      <t xml:space="preserve">ΥΠΟΕΡΓΟ: </t>
    </r>
    <r>
      <rPr>
        <sz val="9"/>
        <rFont val="Arial"/>
        <family val="2"/>
      </rPr>
      <t>''Συντηρήσεις-βελτιώσεις οδικών τμημάτων-</t>
    </r>
  </si>
  <si>
    <t>ΠΡΟΫΠΟΛΟΓΙΣΜΟΣ ΜΕΛΕΤΗΣ</t>
  </si>
  <si>
    <t xml:space="preserve">Συρματοπλέγμα και σύρματα συρματοκιβωτίων με απλό γαλβάνισμα </t>
  </si>
  <si>
    <t>Κατασκευή φατνών</t>
  </si>
  <si>
    <t>Πλήρωση φατνών</t>
  </si>
  <si>
    <t>Β-65.1.1</t>
  </si>
  <si>
    <t>Β-65.2</t>
  </si>
  <si>
    <t>Β-65.3</t>
  </si>
  <si>
    <t>KG</t>
  </si>
  <si>
    <t>M2</t>
  </si>
  <si>
    <t>M3</t>
  </si>
  <si>
    <t>Κατασκευή ρείθρων, τάφρων κλπ με σκυρόδεμα C12/15, άοπλο</t>
  </si>
  <si>
    <t>Β - 29.2.1</t>
  </si>
  <si>
    <t>ΚΑΝΑΛΛΑΚΙ, 28/06/2018</t>
  </si>
  <si>
    <t>Ο ΣΥΝΤΑΞΑΣ</t>
  </si>
  <si>
    <t>Γιαννόπουλος Γεώργιος</t>
  </si>
  <si>
    <t>M.Sc.Πολ.Μηχανικός</t>
  </si>
  <si>
    <t>Ο Προϊστάμενος Τ.Υ.Πολεοδομίας και</t>
  </si>
  <si>
    <t xml:space="preserve">            Ζέρης Κωνσταντίνος</t>
  </si>
  <si>
    <t xml:space="preserve">            Πολιτικός Μηχανικός Τ.Ε.</t>
  </si>
  <si>
    <t xml:space="preserve">     </t>
  </si>
  <si>
    <t xml:space="preserve"> Περιβάλλοντος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</si>
</sst>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"/>
    <numFmt numFmtId="173" formatCode="[$-408]dddd\,\ d\ mmmm\ yyyy"/>
    <numFmt numFmtId="174" formatCode="[$-408]h:mm:ss\ \π\μ/\μ\μ"/>
    <numFmt numFmtId="175" formatCode="0.00000"/>
    <numFmt numFmtId="176" formatCode="0.0000"/>
    <numFmt numFmtId="177" formatCode="0.000"/>
    <numFmt numFmtId="178" formatCode="0.0"/>
    <numFmt numFmtId="179" formatCode="#,##0.000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#,##0.0000"/>
    <numFmt numFmtId="185" formatCode="0.0%"/>
  </numFmts>
  <fonts count="31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1"/>
      <name val="Arial Greek"/>
      <family val="0"/>
    </font>
    <font>
      <sz val="9"/>
      <name val="Arial Greek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b/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u val="single"/>
      <sz val="12"/>
      <name val="Arial Greek"/>
      <family val="2"/>
    </font>
    <font>
      <sz val="9"/>
      <color indexed="8"/>
      <name val="Arial"/>
      <family val="2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1" borderId="1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right" vertical="center"/>
    </xf>
    <xf numFmtId="0" fontId="7" fillId="16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9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5" fillId="0" borderId="10" xfId="34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7" fillId="16" borderId="10" xfId="0" applyFont="1" applyFill="1" applyBorder="1" applyAlignment="1">
      <alignment horizontal="left" vertical="center"/>
    </xf>
    <xf numFmtId="0" fontId="4" fillId="16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vertical="top"/>
    </xf>
    <xf numFmtId="0" fontId="4" fillId="16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right" vertical="center"/>
    </xf>
    <xf numFmtId="4" fontId="4" fillId="16" borderId="10" xfId="0" applyNumberFormat="1" applyFont="1" applyFill="1" applyBorder="1" applyAlignment="1">
      <alignment horizontal="center" vertical="center"/>
    </xf>
    <xf numFmtId="4" fontId="4" fillId="16" borderId="10" xfId="0" applyNumberFormat="1" applyFont="1" applyFill="1" applyBorder="1" applyAlignment="1">
      <alignment horizontal="right" vertical="center"/>
    </xf>
    <xf numFmtId="4" fontId="5" fillId="16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wrapText="1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28" fillId="0" borderId="0" xfId="0" applyFont="1" applyAlignment="1">
      <alignment/>
    </xf>
    <xf numFmtId="0" fontId="5" fillId="24" borderId="10" xfId="0" applyFont="1" applyFill="1" applyBorder="1" applyAlignment="1">
      <alignment horizontal="center" vertical="center"/>
    </xf>
    <xf numFmtId="0" fontId="29" fillId="0" borderId="10" xfId="33" applyNumberFormat="1" applyFont="1" applyFill="1" applyBorder="1" applyAlignment="1">
      <alignment horizontal="left" vertical="center" wrapText="1"/>
      <protection/>
    </xf>
    <xf numFmtId="2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/>
    </xf>
    <xf numFmtId="0" fontId="4" fillId="24" borderId="10" xfId="0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center" vertical="center"/>
    </xf>
    <xf numFmtId="4" fontId="4" fillId="16" borderId="10" xfId="0" applyNumberFormat="1" applyFont="1" applyFill="1" applyBorder="1" applyAlignment="1">
      <alignment horizontal="right"/>
    </xf>
    <xf numFmtId="0" fontId="4" fillId="16" borderId="10" xfId="0" applyFont="1" applyFill="1" applyBorder="1" applyAlignment="1">
      <alignment vertical="center"/>
    </xf>
    <xf numFmtId="4" fontId="7" fillId="16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top"/>
    </xf>
    <xf numFmtId="4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22">
      <selection activeCell="G42" sqref="G42"/>
    </sheetView>
  </sheetViews>
  <sheetFormatPr defaultColWidth="9.00390625" defaultRowHeight="12.75"/>
  <cols>
    <col min="1" max="1" width="3.875" style="0" customWidth="1"/>
    <col min="2" max="2" width="32.75390625" style="0" customWidth="1"/>
    <col min="4" max="4" width="8.875" style="0" customWidth="1"/>
    <col min="5" max="5" width="11.25390625" style="0" customWidth="1"/>
    <col min="6" max="6" width="11.75390625" style="0" bestFit="1" customWidth="1"/>
    <col min="8" max="8" width="10.125" style="0" bestFit="1" customWidth="1"/>
    <col min="9" max="9" width="7.625" style="0" customWidth="1"/>
    <col min="10" max="10" width="9.75390625" style="0" customWidth="1"/>
    <col min="11" max="11" width="11.25390625" style="0" customWidth="1"/>
    <col min="12" max="12" width="9.875" style="0" customWidth="1"/>
    <col min="13" max="13" width="10.25390625" style="0" customWidth="1"/>
    <col min="14" max="14" width="10.75390625" style="0" customWidth="1"/>
    <col min="15" max="15" width="10.875" style="0" customWidth="1"/>
    <col min="16" max="16" width="9.875" style="0" customWidth="1"/>
    <col min="17" max="17" width="15.25390625" style="0" customWidth="1"/>
  </cols>
  <sheetData>
    <row r="1" spans="1:11" ht="12.75">
      <c r="A1" s="48" t="s">
        <v>49</v>
      </c>
      <c r="B1" s="48"/>
      <c r="C1" s="48"/>
      <c r="D1" s="49"/>
      <c r="E1" s="50" t="s">
        <v>57</v>
      </c>
      <c r="F1" s="50"/>
      <c r="G1" s="50"/>
      <c r="H1" s="50"/>
      <c r="I1" s="48"/>
      <c r="K1" s="2"/>
    </row>
    <row r="2" spans="1:12" ht="14.25">
      <c r="A2" s="48" t="s">
        <v>50</v>
      </c>
      <c r="B2" s="48"/>
      <c r="C2" s="48"/>
      <c r="D2" s="49"/>
      <c r="E2" s="51" t="s">
        <v>58</v>
      </c>
      <c r="F2" s="49"/>
      <c r="G2" s="49"/>
      <c r="H2" s="49"/>
      <c r="I2" s="48"/>
      <c r="K2" s="3"/>
      <c r="L2" s="2"/>
    </row>
    <row r="3" spans="1:12" ht="14.25">
      <c r="A3" s="48" t="s">
        <v>51</v>
      </c>
      <c r="B3" s="48"/>
      <c r="C3" s="48"/>
      <c r="D3" s="50"/>
      <c r="E3" s="50" t="s">
        <v>61</v>
      </c>
      <c r="F3" s="50"/>
      <c r="G3" s="50"/>
      <c r="H3" s="50"/>
      <c r="I3" s="48"/>
      <c r="J3" s="5"/>
      <c r="K3" s="4"/>
      <c r="L3" s="2"/>
    </row>
    <row r="4" spans="1:10" ht="12.75">
      <c r="A4" s="48" t="s">
        <v>52</v>
      </c>
      <c r="B4" s="49"/>
      <c r="C4" s="48"/>
      <c r="D4" s="51"/>
      <c r="E4" s="51" t="s">
        <v>59</v>
      </c>
      <c r="F4" s="49"/>
      <c r="G4" s="49"/>
      <c r="H4" s="49"/>
      <c r="I4" s="48"/>
      <c r="J4" s="2"/>
    </row>
    <row r="5" spans="1:10" ht="12.75">
      <c r="A5" s="48" t="s">
        <v>53</v>
      </c>
      <c r="B5" s="48"/>
      <c r="C5" s="48"/>
      <c r="D5" s="48"/>
      <c r="E5" s="51" t="s">
        <v>60</v>
      </c>
      <c r="F5" s="48"/>
      <c r="G5" s="48"/>
      <c r="H5" s="48"/>
      <c r="I5" s="49"/>
      <c r="J5" s="2"/>
    </row>
    <row r="6" spans="1:10" ht="12.75">
      <c r="A6" s="52" t="s">
        <v>54</v>
      </c>
      <c r="B6" s="49"/>
      <c r="C6" s="48"/>
      <c r="D6" s="49"/>
      <c r="E6" s="50" t="s">
        <v>56</v>
      </c>
      <c r="F6" s="48"/>
      <c r="G6" s="48"/>
      <c r="H6" s="48"/>
      <c r="I6" s="49"/>
      <c r="J6" s="2"/>
    </row>
    <row r="7" spans="3:10" ht="15.75">
      <c r="C7" s="53" t="s">
        <v>62</v>
      </c>
      <c r="I7" s="4"/>
      <c r="J7" s="2"/>
    </row>
    <row r="8" spans="1:10" ht="14.25">
      <c r="A8" s="30" t="s">
        <v>1</v>
      </c>
      <c r="B8" s="30" t="s">
        <v>2</v>
      </c>
      <c r="C8" s="30" t="s">
        <v>16</v>
      </c>
      <c r="D8" s="57" t="s">
        <v>3</v>
      </c>
      <c r="E8" s="57" t="s">
        <v>4</v>
      </c>
      <c r="F8" s="58" t="s">
        <v>5</v>
      </c>
      <c r="G8" s="57" t="s">
        <v>14</v>
      </c>
      <c r="H8" s="57"/>
      <c r="I8" s="4"/>
      <c r="J8" s="2"/>
    </row>
    <row r="9" spans="1:9" ht="14.25">
      <c r="A9" s="30"/>
      <c r="B9" s="30"/>
      <c r="C9" s="30" t="s">
        <v>15</v>
      </c>
      <c r="D9" s="59" t="s">
        <v>6</v>
      </c>
      <c r="E9" s="57" t="s">
        <v>7</v>
      </c>
      <c r="F9" s="58" t="s">
        <v>6</v>
      </c>
      <c r="G9" s="58" t="s">
        <v>8</v>
      </c>
      <c r="H9" s="58" t="s">
        <v>9</v>
      </c>
      <c r="I9" s="4"/>
    </row>
    <row r="10" spans="1:9" ht="14.25">
      <c r="A10" s="33"/>
      <c r="B10" s="32" t="s">
        <v>26</v>
      </c>
      <c r="C10" s="33"/>
      <c r="D10" s="34"/>
      <c r="E10" s="35"/>
      <c r="F10" s="35"/>
      <c r="G10" s="35"/>
      <c r="H10" s="35"/>
      <c r="I10" s="4"/>
    </row>
    <row r="11" spans="1:16" ht="24">
      <c r="A11" s="60">
        <v>1</v>
      </c>
      <c r="B11" s="36" t="s">
        <v>32</v>
      </c>
      <c r="C11" s="7" t="s">
        <v>39</v>
      </c>
      <c r="D11" s="7" t="s">
        <v>20</v>
      </c>
      <c r="E11" s="9">
        <v>400</v>
      </c>
      <c r="F11" s="9">
        <v>2.6</v>
      </c>
      <c r="G11" s="11">
        <f>E11*F11</f>
        <v>1040</v>
      </c>
      <c r="H11" s="61"/>
      <c r="I11" s="4"/>
      <c r="J11" s="4"/>
      <c r="K11" s="4"/>
      <c r="L11" s="4"/>
      <c r="M11" s="4"/>
      <c r="N11" s="4"/>
      <c r="O11" s="4"/>
      <c r="P11" s="2"/>
    </row>
    <row r="12" spans="1:18" ht="33" customHeight="1">
      <c r="A12" s="60">
        <v>2</v>
      </c>
      <c r="B12" s="6" t="s">
        <v>44</v>
      </c>
      <c r="C12" s="8" t="s">
        <v>45</v>
      </c>
      <c r="D12" s="8" t="s">
        <v>46</v>
      </c>
      <c r="E12" s="10">
        <v>300</v>
      </c>
      <c r="F12" s="9">
        <v>0.65</v>
      </c>
      <c r="G12" s="11">
        <f>E12*F12</f>
        <v>195</v>
      </c>
      <c r="H12" s="61"/>
      <c r="I12" s="5"/>
      <c r="J12" s="5"/>
      <c r="K12" s="4"/>
      <c r="L12" s="4"/>
      <c r="M12" s="4"/>
      <c r="N12" s="4"/>
      <c r="O12" s="4"/>
      <c r="P12" s="4"/>
      <c r="Q12" s="4"/>
      <c r="R12" s="2"/>
    </row>
    <row r="13" spans="1:18" ht="24">
      <c r="A13" s="60">
        <v>3</v>
      </c>
      <c r="B13" s="44" t="s">
        <v>47</v>
      </c>
      <c r="C13" s="8" t="s">
        <v>48</v>
      </c>
      <c r="D13" s="7" t="s">
        <v>20</v>
      </c>
      <c r="E13" s="10">
        <v>200</v>
      </c>
      <c r="F13" s="9">
        <v>3.1</v>
      </c>
      <c r="G13" s="11">
        <f>E13*F13</f>
        <v>620</v>
      </c>
      <c r="H13" s="61"/>
      <c r="I13" s="5"/>
      <c r="J13" s="5"/>
      <c r="R13" s="2"/>
    </row>
    <row r="14" spans="1:10" ht="12.75">
      <c r="A14" s="30">
        <v>4</v>
      </c>
      <c r="B14" s="31" t="s">
        <v>27</v>
      </c>
      <c r="C14" s="30" t="s">
        <v>30</v>
      </c>
      <c r="D14" s="7" t="s">
        <v>20</v>
      </c>
      <c r="E14" s="10">
        <v>20</v>
      </c>
      <c r="F14" s="10">
        <v>28.4</v>
      </c>
      <c r="G14" s="11">
        <f>E14*F14</f>
        <v>568</v>
      </c>
      <c r="H14" s="62"/>
      <c r="I14" s="5"/>
      <c r="J14" s="5"/>
    </row>
    <row r="15" spans="1:10" ht="12.75">
      <c r="A15" s="30"/>
      <c r="B15" s="15" t="s">
        <v>18</v>
      </c>
      <c r="C15" s="30"/>
      <c r="D15" s="7"/>
      <c r="E15" s="10"/>
      <c r="F15" s="10"/>
      <c r="G15" s="39"/>
      <c r="H15" s="11">
        <f>G14+G13+G12+G11</f>
        <v>2423</v>
      </c>
      <c r="I15" s="5"/>
      <c r="J15" s="5"/>
    </row>
    <row r="16" spans="1:18" ht="12.75">
      <c r="A16" s="33"/>
      <c r="B16" s="32" t="s">
        <v>28</v>
      </c>
      <c r="C16" s="33"/>
      <c r="D16" s="34"/>
      <c r="E16" s="40"/>
      <c r="F16" s="40"/>
      <c r="G16" s="41"/>
      <c r="H16" s="63"/>
      <c r="I16" s="5"/>
      <c r="J16" s="5"/>
      <c r="R16" s="2"/>
    </row>
    <row r="17" spans="1:18" ht="24">
      <c r="A17" s="54">
        <v>1</v>
      </c>
      <c r="B17" s="6" t="s">
        <v>22</v>
      </c>
      <c r="C17" s="8" t="s">
        <v>23</v>
      </c>
      <c r="D17" s="7" t="s">
        <v>20</v>
      </c>
      <c r="E17" s="10">
        <v>300</v>
      </c>
      <c r="F17" s="10">
        <v>6.2</v>
      </c>
      <c r="G17" s="39">
        <f>E17*F17</f>
        <v>1860</v>
      </c>
      <c r="H17" s="11"/>
      <c r="I17" s="21"/>
      <c r="J17" s="21"/>
      <c r="R17" s="2"/>
    </row>
    <row r="18" spans="1:18" ht="24">
      <c r="A18" s="54">
        <v>2</v>
      </c>
      <c r="B18" s="6" t="s">
        <v>29</v>
      </c>
      <c r="C18" s="7" t="s">
        <v>31</v>
      </c>
      <c r="D18" s="7" t="s">
        <v>20</v>
      </c>
      <c r="E18" s="9">
        <v>500</v>
      </c>
      <c r="F18" s="9">
        <v>15.3</v>
      </c>
      <c r="G18" s="39">
        <f aca="true" t="shared" si="0" ref="G18:G27">E18*F18</f>
        <v>7650</v>
      </c>
      <c r="H18" s="11"/>
      <c r="I18" s="21"/>
      <c r="J18" s="21"/>
      <c r="R18" s="2"/>
    </row>
    <row r="19" spans="1:18" ht="24">
      <c r="A19" s="54">
        <v>3</v>
      </c>
      <c r="B19" s="55" t="s">
        <v>72</v>
      </c>
      <c r="C19" s="7" t="s">
        <v>73</v>
      </c>
      <c r="D19" s="7" t="s">
        <v>20</v>
      </c>
      <c r="E19" s="9">
        <v>120</v>
      </c>
      <c r="F19" s="9">
        <v>86.5</v>
      </c>
      <c r="G19" s="39">
        <f t="shared" si="0"/>
        <v>10380</v>
      </c>
      <c r="H19" s="11"/>
      <c r="I19" s="21"/>
      <c r="J19" s="21"/>
      <c r="R19" s="2"/>
    </row>
    <row r="20" spans="1:10" ht="36">
      <c r="A20" s="54">
        <v>4</v>
      </c>
      <c r="B20" s="37" t="s">
        <v>35</v>
      </c>
      <c r="C20" s="7" t="s">
        <v>40</v>
      </c>
      <c r="D20" s="7" t="s">
        <v>20</v>
      </c>
      <c r="E20" s="9">
        <v>30</v>
      </c>
      <c r="F20" s="9">
        <v>89.8</v>
      </c>
      <c r="G20" s="39">
        <f t="shared" si="0"/>
        <v>2694</v>
      </c>
      <c r="H20" s="11"/>
      <c r="I20" s="21"/>
      <c r="J20" s="21"/>
    </row>
    <row r="21" spans="1:18" ht="45" customHeight="1">
      <c r="A21" s="54">
        <v>5</v>
      </c>
      <c r="B21" s="37" t="s">
        <v>33</v>
      </c>
      <c r="C21" s="7" t="s">
        <v>41</v>
      </c>
      <c r="D21" s="7" t="s">
        <v>20</v>
      </c>
      <c r="E21" s="9">
        <v>30</v>
      </c>
      <c r="F21" s="9">
        <v>104</v>
      </c>
      <c r="G21" s="39">
        <f t="shared" si="0"/>
        <v>3120</v>
      </c>
      <c r="H21" s="11"/>
      <c r="I21" s="21"/>
      <c r="J21" s="21"/>
      <c r="R21" s="2"/>
    </row>
    <row r="22" spans="1:10" ht="24">
      <c r="A22" s="54">
        <v>6</v>
      </c>
      <c r="B22" s="37" t="s">
        <v>37</v>
      </c>
      <c r="C22" s="7" t="s">
        <v>42</v>
      </c>
      <c r="D22" s="7" t="s">
        <v>36</v>
      </c>
      <c r="E22" s="9">
        <v>40</v>
      </c>
      <c r="F22" s="9">
        <v>133</v>
      </c>
      <c r="G22" s="39">
        <f t="shared" si="0"/>
        <v>5320</v>
      </c>
      <c r="H22" s="11"/>
      <c r="I22" s="21"/>
      <c r="J22" s="21"/>
    </row>
    <row r="23" spans="1:10" ht="24">
      <c r="A23" s="54">
        <v>7</v>
      </c>
      <c r="B23" s="37" t="s">
        <v>34</v>
      </c>
      <c r="C23" s="38" t="s">
        <v>43</v>
      </c>
      <c r="D23" s="7" t="s">
        <v>21</v>
      </c>
      <c r="E23" s="9">
        <v>2000</v>
      </c>
      <c r="F23" s="9">
        <v>1.15</v>
      </c>
      <c r="G23" s="39">
        <f t="shared" si="0"/>
        <v>2300</v>
      </c>
      <c r="H23" s="11"/>
      <c r="I23" s="21"/>
      <c r="J23" s="21"/>
    </row>
    <row r="24" spans="1:10" ht="24">
      <c r="A24" s="54">
        <v>8</v>
      </c>
      <c r="B24" s="6" t="s">
        <v>24</v>
      </c>
      <c r="C24" s="8" t="s">
        <v>25</v>
      </c>
      <c r="D24" s="7" t="s">
        <v>21</v>
      </c>
      <c r="E24" s="10">
        <v>2000</v>
      </c>
      <c r="F24" s="10">
        <v>1.15</v>
      </c>
      <c r="G24" s="39">
        <f t="shared" si="0"/>
        <v>2300</v>
      </c>
      <c r="H24" s="11"/>
      <c r="I24" s="26"/>
      <c r="J24" s="21"/>
    </row>
    <row r="25" spans="1:10" ht="22.5" customHeight="1">
      <c r="A25" s="54">
        <v>9</v>
      </c>
      <c r="B25" s="55" t="s">
        <v>63</v>
      </c>
      <c r="C25" s="25" t="s">
        <v>66</v>
      </c>
      <c r="D25" s="25" t="s">
        <v>69</v>
      </c>
      <c r="E25" s="10">
        <v>1000</v>
      </c>
      <c r="F25" s="56">
        <v>2.7</v>
      </c>
      <c r="G25" s="39">
        <f t="shared" si="0"/>
        <v>2700</v>
      </c>
      <c r="H25" s="11"/>
      <c r="I25" s="21"/>
      <c r="J25" s="21"/>
    </row>
    <row r="26" spans="1:18" ht="17.25" customHeight="1">
      <c r="A26" s="54">
        <v>10</v>
      </c>
      <c r="B26" s="55" t="s">
        <v>64</v>
      </c>
      <c r="C26" s="25" t="s">
        <v>67</v>
      </c>
      <c r="D26" s="25" t="s">
        <v>70</v>
      </c>
      <c r="E26" s="10">
        <v>500</v>
      </c>
      <c r="F26" s="56">
        <v>2.5</v>
      </c>
      <c r="G26" s="39">
        <f t="shared" si="0"/>
        <v>1250</v>
      </c>
      <c r="H26" s="11"/>
      <c r="I26" s="28"/>
      <c r="J26" s="21"/>
      <c r="R26" s="1"/>
    </row>
    <row r="27" spans="1:10" ht="12.75">
      <c r="A27" s="54">
        <v>11</v>
      </c>
      <c r="B27" s="55" t="s">
        <v>65</v>
      </c>
      <c r="C27" s="25" t="s">
        <v>68</v>
      </c>
      <c r="D27" s="25" t="s">
        <v>71</v>
      </c>
      <c r="E27" s="10">
        <v>100</v>
      </c>
      <c r="F27" s="56">
        <v>18.5</v>
      </c>
      <c r="G27" s="39">
        <f t="shared" si="0"/>
        <v>1850</v>
      </c>
      <c r="H27" s="11"/>
      <c r="I27" s="29"/>
      <c r="J27" s="29"/>
    </row>
    <row r="28" spans="1:10" ht="16.5" customHeight="1">
      <c r="A28" s="54"/>
      <c r="B28" s="15" t="s">
        <v>18</v>
      </c>
      <c r="C28" s="8"/>
      <c r="D28" s="7"/>
      <c r="E28" s="10"/>
      <c r="F28" s="10"/>
      <c r="G28" s="10"/>
      <c r="H28" s="11">
        <f>G27+G26+G25+G24+G23+G22+G21+G20+G19+G18+G17</f>
        <v>41424</v>
      </c>
      <c r="I28" s="29"/>
      <c r="J28" s="29"/>
    </row>
    <row r="29" spans="1:10" ht="3" customHeight="1">
      <c r="A29" s="54"/>
      <c r="B29" s="6"/>
      <c r="C29" s="8"/>
      <c r="D29" s="7"/>
      <c r="E29" s="10"/>
      <c r="F29" s="10"/>
      <c r="G29" s="10"/>
      <c r="H29" s="11"/>
      <c r="I29" s="29"/>
      <c r="J29" s="29"/>
    </row>
    <row r="30" spans="1:10" ht="12.75">
      <c r="A30" s="64"/>
      <c r="B30" s="12" t="s">
        <v>10</v>
      </c>
      <c r="C30" s="16"/>
      <c r="D30" s="16"/>
      <c r="E30" s="42"/>
      <c r="F30" s="42"/>
      <c r="G30" s="42"/>
      <c r="H30" s="65">
        <f>H28+H15</f>
        <v>43847</v>
      </c>
      <c r="I30" s="29"/>
      <c r="J30" s="29"/>
    </row>
    <row r="31" spans="1:8" ht="12.75">
      <c r="A31" s="66"/>
      <c r="B31" s="13" t="s">
        <v>11</v>
      </c>
      <c r="C31" s="17"/>
      <c r="D31" s="18"/>
      <c r="E31" s="19"/>
      <c r="F31" s="43"/>
      <c r="G31" s="20"/>
      <c r="H31" s="67">
        <f>H30*18%</f>
        <v>7892.46</v>
      </c>
    </row>
    <row r="32" spans="1:8" ht="12.75">
      <c r="A32" s="68"/>
      <c r="B32" s="14" t="s">
        <v>0</v>
      </c>
      <c r="C32" s="23"/>
      <c r="D32" s="23"/>
      <c r="E32" s="19"/>
      <c r="F32" s="24"/>
      <c r="G32" s="20"/>
      <c r="H32" s="67">
        <f>H31+H30</f>
        <v>51739.46</v>
      </c>
    </row>
    <row r="33" spans="1:8" ht="12.75">
      <c r="A33" s="66"/>
      <c r="B33" s="13" t="s">
        <v>12</v>
      </c>
      <c r="C33" s="17"/>
      <c r="D33" s="17"/>
      <c r="E33" s="22"/>
      <c r="F33" s="22"/>
      <c r="G33" s="22"/>
      <c r="H33" s="67">
        <f>H32*15%</f>
        <v>7760.919</v>
      </c>
    </row>
    <row r="34" spans="1:11" ht="12.75">
      <c r="A34" s="66"/>
      <c r="B34" s="14" t="s">
        <v>17</v>
      </c>
      <c r="C34" s="23"/>
      <c r="D34" s="23"/>
      <c r="E34" s="19"/>
      <c r="F34" s="24"/>
      <c r="G34" s="20"/>
      <c r="H34" s="67">
        <f>H32+H33</f>
        <v>59500.379</v>
      </c>
      <c r="K34" s="2"/>
    </row>
    <row r="35" spans="1:8" ht="12.75">
      <c r="A35" s="68"/>
      <c r="B35" s="69" t="s">
        <v>19</v>
      </c>
      <c r="C35" s="17"/>
      <c r="D35" s="17"/>
      <c r="E35" s="22"/>
      <c r="F35" s="22"/>
      <c r="G35" s="22"/>
      <c r="H35" s="67">
        <v>177.04</v>
      </c>
    </row>
    <row r="36" spans="1:8" ht="12.75">
      <c r="A36" s="68"/>
      <c r="B36" s="14" t="s">
        <v>0</v>
      </c>
      <c r="C36" s="17"/>
      <c r="D36" s="17"/>
      <c r="E36" s="22"/>
      <c r="F36" s="22"/>
      <c r="G36" s="22"/>
      <c r="H36" s="67">
        <f>H34+H35</f>
        <v>59677.419</v>
      </c>
    </row>
    <row r="37" spans="1:8" ht="12.75">
      <c r="A37" s="68"/>
      <c r="B37" s="13" t="s">
        <v>38</v>
      </c>
      <c r="C37" s="25"/>
      <c r="D37" s="25"/>
      <c r="E37" s="27"/>
      <c r="F37" s="24"/>
      <c r="G37" s="22"/>
      <c r="H37" s="67">
        <f>H36*24%</f>
        <v>14322.58056</v>
      </c>
    </row>
    <row r="38" spans="1:8" ht="12.75">
      <c r="A38" s="68"/>
      <c r="B38" s="14" t="s">
        <v>13</v>
      </c>
      <c r="C38" s="17"/>
      <c r="D38" s="17"/>
      <c r="E38" s="22"/>
      <c r="F38" s="22"/>
      <c r="G38" s="22"/>
      <c r="H38" s="70">
        <f>H36+H37</f>
        <v>73999.99956</v>
      </c>
    </row>
    <row r="39" spans="1:9" ht="12.75">
      <c r="A39" s="45"/>
      <c r="B39" s="46"/>
      <c r="C39" s="46" t="s">
        <v>74</v>
      </c>
      <c r="D39" s="46"/>
      <c r="E39" s="46"/>
      <c r="F39" s="46"/>
      <c r="G39" s="46"/>
      <c r="H39" s="46"/>
      <c r="I39" s="46"/>
    </row>
    <row r="40" spans="1:9" ht="12.75">
      <c r="A40" s="47"/>
      <c r="B40" s="47"/>
      <c r="C40" s="47"/>
      <c r="D40" s="47"/>
      <c r="E40" s="47"/>
      <c r="F40" s="47" t="s">
        <v>55</v>
      </c>
      <c r="G40" s="47"/>
      <c r="H40" s="47"/>
      <c r="I40" s="47"/>
    </row>
    <row r="41" spans="1:9" ht="12.75">
      <c r="A41" s="47"/>
      <c r="B41" s="47" t="s">
        <v>75</v>
      </c>
      <c r="C41" s="47"/>
      <c r="D41" s="47"/>
      <c r="E41" s="47"/>
      <c r="F41" s="47" t="s">
        <v>78</v>
      </c>
      <c r="G41" s="47"/>
      <c r="H41" s="47"/>
      <c r="I41" s="47"/>
    </row>
    <row r="42" spans="1:9" ht="12.75">
      <c r="A42" s="47"/>
      <c r="B42" s="47"/>
      <c r="C42" s="47"/>
      <c r="D42" s="47"/>
      <c r="E42" s="47"/>
      <c r="F42" s="47" t="s">
        <v>81</v>
      </c>
      <c r="G42" s="47" t="s">
        <v>82</v>
      </c>
      <c r="H42" s="47"/>
      <c r="I42" s="47"/>
    </row>
    <row r="43" spans="1:9" ht="12.75">
      <c r="A43" s="47"/>
      <c r="B43" s="47"/>
      <c r="C43" s="47"/>
      <c r="D43" s="47"/>
      <c r="E43" s="47"/>
      <c r="F43" s="47"/>
      <c r="G43" s="47"/>
      <c r="H43" s="47"/>
      <c r="I43" s="47"/>
    </row>
    <row r="44" spans="1:9" ht="12.75">
      <c r="A44" s="47" t="s">
        <v>76</v>
      </c>
      <c r="B44" s="47"/>
      <c r="C44" s="47"/>
      <c r="D44" s="47"/>
      <c r="E44" s="47"/>
      <c r="F44" s="47" t="s">
        <v>79</v>
      </c>
      <c r="G44" s="47"/>
      <c r="H44" s="47"/>
      <c r="I44" s="47"/>
    </row>
    <row r="45" spans="1:8" ht="12.75">
      <c r="A45" s="47" t="s">
        <v>77</v>
      </c>
      <c r="B45" s="47"/>
      <c r="C45" s="47"/>
      <c r="D45" s="47"/>
      <c r="E45" s="47"/>
      <c r="F45" s="47" t="s">
        <v>80</v>
      </c>
      <c r="G45" s="47"/>
      <c r="H45" s="47"/>
    </row>
  </sheetData>
  <sheetProtection/>
  <printOptions/>
  <pageMargins left="0.33" right="0.27" top="0.68" bottom="0.7874015748031497" header="0.11811023622047245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tech23</cp:lastModifiedBy>
  <cp:lastPrinted>2017-02-02T07:46:11Z</cp:lastPrinted>
  <dcterms:created xsi:type="dcterms:W3CDTF">2005-09-21T05:28:02Z</dcterms:created>
  <dcterms:modified xsi:type="dcterms:W3CDTF">2018-09-19T05:46:07Z</dcterms:modified>
  <cp:category/>
  <cp:version/>
  <cp:contentType/>
  <cp:contentStatus/>
</cp:coreProperties>
</file>