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65521" windowWidth="9615" windowHeight="12345" activeTab="0"/>
  </bookViews>
  <sheets>
    <sheet name="ΠΡΟΥΠΟΛΟΓΙΣΜΟΣ120.000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<sst xmlns="http://schemas.openxmlformats.org/spreadsheetml/2006/main" count="133" uniqueCount="113">
  <si>
    <t>A/A</t>
  </si>
  <si>
    <t>ΑΡΙΘ. ΤΙΜΟΛ</t>
  </si>
  <si>
    <t>ΕΡΓΑΣΙΑ</t>
  </si>
  <si>
    <t>ΑΡΘΡΟ ΑΝΑΘΕΩΡ.</t>
  </si>
  <si>
    <t>ΜΟΝΑΔΑ</t>
  </si>
  <si>
    <t>ΤΙΜΗ</t>
  </si>
  <si>
    <t>ΠΟΣΟΤΗΤΕΣ</t>
  </si>
  <si>
    <t>ΜΕΡΙΚΗ ΔΑΠΑΝΗ</t>
  </si>
  <si>
    <t>Δ-3</t>
  </si>
  <si>
    <t>Ασφαλτική προεπάλλειψη</t>
  </si>
  <si>
    <t>Δ-8.1</t>
  </si>
  <si>
    <t>μ3</t>
  </si>
  <si>
    <t>μ2</t>
  </si>
  <si>
    <t>ΕΛΛΗΝΙΚΗ ΔΗΜΟΚΡΑΤΙΑ</t>
  </si>
  <si>
    <t>Ασφαλτική στρώση κυκλοφορίας 0,05 μ με χρήση  κοινής ασφάλτου</t>
  </si>
  <si>
    <t xml:space="preserve">Σύνολο </t>
  </si>
  <si>
    <t>Προστίθεται ΓΕ&amp;ΟΕ</t>
  </si>
  <si>
    <t>Άθροισμα</t>
  </si>
  <si>
    <t>Απρόβλεπτα</t>
  </si>
  <si>
    <t>Πιθανή Αναθ/ση</t>
  </si>
  <si>
    <t>Φ.Π.Α.</t>
  </si>
  <si>
    <t>Γενικό Σύνολο</t>
  </si>
  <si>
    <t>ΟΛΙΚΗ ΔΑΠΑΝΗ</t>
  </si>
  <si>
    <t>ΟΔΟ-4110</t>
  </si>
  <si>
    <t>ΟΔΟ-4521.Β</t>
  </si>
  <si>
    <t>Δ-4</t>
  </si>
  <si>
    <t>Ασφαλτική συγκολητική  επάλλειψη</t>
  </si>
  <si>
    <t>ΟΔΟ-4120</t>
  </si>
  <si>
    <t>ΓΕΝΙΚΟ  ΣΥΝΟΛΟ</t>
  </si>
  <si>
    <t>ΣΑΕΠ 030 Ηπείρου με Κ.Α 2012ΕΠ03000012</t>
  </si>
  <si>
    <t>ΟΔΟ-3211.Β</t>
  </si>
  <si>
    <t>ΝΟΜΟΣ  ΠΡΕΒΕΖΑΣ</t>
  </si>
  <si>
    <t>A.M:</t>
  </si>
  <si>
    <t>ΟΜΑΔΑ Α:       ΧΩΜΑΤΟΥΡΓΙΚΑ</t>
  </si>
  <si>
    <t>ΧΡΗΜΑΤΟΔΟΤΗΣΗ:</t>
  </si>
  <si>
    <t xml:space="preserve">       Ο ΣΥΝΤΑΞΑΣ</t>
  </si>
  <si>
    <t>ΔΗΜΟΣ  ΠΡΕΒΕΖΑΣ</t>
  </si>
  <si>
    <t>ΔΙΕΥΘΥΝΣΗ ΤΕΧΝΙΚΩΝ ΕΡΓΩΝ</t>
  </si>
  <si>
    <t>ΤΜΗΜΑ ΣΥΓΚΟΙΝΩΝΙΑΚΩΝ</t>
  </si>
  <si>
    <t xml:space="preserve">ΚΑΙ   ΚΤΙΡΙΑΚΩΝ  ΕΡΓΩΝ  </t>
  </si>
  <si>
    <t>ΣΑΕΠ 530 ΗΠΕΙΡΟΥ Κ.Α 2014ΕΠ53000003</t>
  </si>
  <si>
    <t>ΠΡΟΫΠΟΛΟΓΙΣΜΟΣ :53.400,00 ΕΥΡΩ</t>
  </si>
  <si>
    <t>Α-1</t>
  </si>
  <si>
    <t xml:space="preserve">Εκσκαφές χαλαρών εδαφών </t>
  </si>
  <si>
    <t>ΟΔΟ-1110</t>
  </si>
  <si>
    <r>
      <t>m</t>
    </r>
    <r>
      <rPr>
        <vertAlign val="superscript"/>
        <sz val="9"/>
        <rFont val="Arial"/>
        <family val="2"/>
      </rPr>
      <t>3</t>
    </r>
  </si>
  <si>
    <t>Α-18.3</t>
  </si>
  <si>
    <t>ΟΔΟ-1510</t>
  </si>
  <si>
    <t>Δάνεια θραυστών επίλεκτων υλικών λατομείου Κατηγ. Ε4</t>
  </si>
  <si>
    <t>ΟΜΑΔΑ Β:       ΤΕΧΝΙΚΑ ΕΡΓΑ</t>
  </si>
  <si>
    <t>ΣΥΝΟΛΟ Α:       ΧΩΜΑΤΟΥΡΓΙΚΑ</t>
  </si>
  <si>
    <t>ΣΥΝΟΛΟ   Β :   ΤΕΧΝΙΚΑ ΕΡΓΑ</t>
  </si>
  <si>
    <t>ΟΜΑΔΑ   Γ:        ΟΔΟΣΤΡΩΣΙΑ</t>
  </si>
  <si>
    <t>ΟΜΑΔΑ   Δ:        ΑΣΦΑΛΤΙΚΑ</t>
  </si>
  <si>
    <t>ΣΥΝΟΛΟ   Γ :  ΟΔΟΣΤΡΩΣΙΑ</t>
  </si>
  <si>
    <t>ΣΥΝΟΛΟ   Δ:        ΑΣΦΑΛΤΙΚΑ</t>
  </si>
  <si>
    <t>Δ-1</t>
  </si>
  <si>
    <t>Β-1</t>
  </si>
  <si>
    <t>Εκσκαφή θεμελίων τεχνικών έργων και τάφρων πλάτους έως 5,0 m</t>
  </si>
  <si>
    <t>ΟΔΟ-2151</t>
  </si>
  <si>
    <t xml:space="preserve"> Κοιτοστρώσεις, περιβλήματα αγωγών, εξομαλυντικές στρώσεις κλπ από σκυρόδεμα C12/15 </t>
  </si>
  <si>
    <t>Β-29.2.2</t>
  </si>
  <si>
    <t>ΟΔΟ-2531</t>
  </si>
  <si>
    <t>Β-2</t>
  </si>
  <si>
    <t>Πρόσθετη τιμή εκσκαφών λόγω δυσχερειών από διερχόμενα υπόγεια δίκτυα Ο.Κ.Ω.</t>
  </si>
  <si>
    <t>ΥΔΡ-6087</t>
  </si>
  <si>
    <t>Β-29.3.2</t>
  </si>
  <si>
    <t>ΟΔΟ-2532</t>
  </si>
  <si>
    <t>Β-29.4.1</t>
  </si>
  <si>
    <t>Κατασκευή τοίχων, πεζοδρομίων γεφυρών, επένδυσης πασσαλοστοιχιών κ.λ.π. από σκυρόδεμα C16/20</t>
  </si>
  <si>
    <t xml:space="preserve">Κατασκευή πλακών πλήρων, ολόσωμων βάθρων, λεπτοτοίχων  και κιβωτιοειδών οχετών με σκυρόδεμα C16/20   </t>
  </si>
  <si>
    <t>Κατασκευή ρείθρων, επενδεδυμένων τάφρων, διαμορφώσεις πυθμένα κλπ. με σκυρόδεμα C20/25</t>
  </si>
  <si>
    <t>ΟΔΟ-2522</t>
  </si>
  <si>
    <t>Β-30.1</t>
  </si>
  <si>
    <t>Χάλυβας οπλισμού σκυροδέματος  B500A</t>
  </si>
  <si>
    <t>ΟΔΟ-2611</t>
  </si>
  <si>
    <t>ΟΠΛΙΣΜΟΙ</t>
  </si>
  <si>
    <t>ΣΚΥΡΟΔΕΜΑΤΑ</t>
  </si>
  <si>
    <t>kg</t>
  </si>
  <si>
    <t>Β-30.2</t>
  </si>
  <si>
    <t>Χάλυβας οπλισμού σκυροδέματος B500C εκτός υπογείων έργων</t>
  </si>
  <si>
    <t>ΟΔΟ-2612</t>
  </si>
  <si>
    <t>Β-30.3</t>
  </si>
  <si>
    <t>Χαλύβδινο δομικό πλέγμα B500C εκτός υπογείων έργων</t>
  </si>
  <si>
    <t>ΥΔΡ-7018</t>
  </si>
  <si>
    <t>Γ-1</t>
  </si>
  <si>
    <t>Υπόβαση οδοστρωσίας</t>
  </si>
  <si>
    <t>Γ-1.2</t>
  </si>
  <si>
    <t>ΟΔΟ-3111.Β</t>
  </si>
  <si>
    <t>Γ-1.1</t>
  </si>
  <si>
    <t>Υπόβαση οδοστρωσίας μεταβλητού πάχους</t>
  </si>
  <si>
    <t>ΟΔΟ-3121.Β</t>
  </si>
  <si>
    <t>Γ-2.2</t>
  </si>
  <si>
    <t>Βάση πάχους 0,10 m (Π.Τ.Π. Ο-155)</t>
  </si>
  <si>
    <t>Τομή οδοστρώματος με ασφαλτοκόπτη</t>
  </si>
  <si>
    <t>ΟΙΚ-2269A</t>
  </si>
  <si>
    <t>μ</t>
  </si>
  <si>
    <t>Δ-5</t>
  </si>
  <si>
    <t xml:space="preserve">Ασφαλτικές στρώσεις βάσης </t>
  </si>
  <si>
    <t>Υπόβαση οδοστρωσίας συμπυκνωμένου πάχους 0,10 m</t>
  </si>
  <si>
    <t>Πολ/κος Μηχ/κος ΤΕ</t>
  </si>
  <si>
    <t>Η Διευθύντρια Τα.Υ.  ΠΡΟΙΣΤΆΜΕΝΟΣ ΤΥ ΠΟΛΕΟΔΟΜΙΑΣ ΚΑΙ  ΠΕΡΙΒΑΛΛΟΝΤΟΣ</t>
  </si>
  <si>
    <t xml:space="preserve">        Κων/να  Μωρα ί τη</t>
  </si>
  <si>
    <t xml:space="preserve">                Τοπογράφο; Μηχ/κος ΠΕ</t>
  </si>
  <si>
    <t>Δημήτριος  Γκλιάτης</t>
  </si>
  <si>
    <t>Β-29.3.3</t>
  </si>
  <si>
    <t>Α-2</t>
  </si>
  <si>
    <t>Β-5</t>
  </si>
  <si>
    <t>Χειρόθετη λιθοπλήρωση</t>
  </si>
  <si>
    <t>ΟΔΟ-2251</t>
  </si>
  <si>
    <t xml:space="preserve">Γενικές εκσκαφές σε έδαφος γαιώδες -ημιβραχώδες </t>
  </si>
  <si>
    <t xml:space="preserve">ΕΡΓΟ:«Συντήρηση-αποχιονισμός
αποκατάσταση εθνικού ,επαρχιακού
και λοιπού οδικού δικτύου Περιφέρειας Ηπείρου 2014-2016 (π.κ 2013ΕΠ03000011)»
 ΥΠΟΕΡΓΟ:"Συγκοινωνιακά έργα στη Δημοτική Ενότητα Λούρου και στις Τοπικές Κοινότητες Βρυσούλας και Άνω Ράχης της Π.Ε. Πρέβεζας"
</t>
  </si>
  <si>
    <t xml:space="preserve">      32  /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</si>
</sst>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0.0"/>
    <numFmt numFmtId="174" formatCode="#,##0.00\ "/>
    <numFmt numFmtId="175" formatCode="#,##0.00&quot;*&quot;"/>
  </numFmts>
  <fonts count="55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0" fontId="8" fillId="0" borderId="13" xfId="3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33" applyNumberFormat="1" applyFont="1" applyFill="1" applyBorder="1" applyAlignment="1">
      <alignment horizontal="center" vertical="center"/>
      <protection/>
    </xf>
    <xf numFmtId="0" fontId="4" fillId="0" borderId="13" xfId="3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33" applyNumberFormat="1" applyFont="1" applyFill="1" applyBorder="1" applyAlignment="1">
      <alignment horizontal="left" vertical="center" wrapText="1"/>
      <protection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8" fillId="0" borderId="14" xfId="33" applyNumberFormat="1" applyFont="1" applyFill="1" applyBorder="1" applyAlignment="1">
      <alignment horizontal="left" vertical="center" wrapText="1"/>
      <protection/>
    </xf>
    <xf numFmtId="0" fontId="6" fillId="0" borderId="14" xfId="3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2" fillId="0" borderId="10" xfId="0" applyNumberFormat="1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51">
      <selection activeCell="L63" sqref="L63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30.7109375" style="0" customWidth="1"/>
    <col min="4" max="4" width="9.8515625" style="0" customWidth="1"/>
    <col min="5" max="5" width="5.421875" style="0" customWidth="1"/>
    <col min="6" max="6" width="5.7109375" style="0" customWidth="1"/>
    <col min="7" max="7" width="6.421875" style="5" customWidth="1"/>
    <col min="8" max="8" width="9.57421875" style="0" customWidth="1"/>
    <col min="9" max="9" width="2.8515625" style="0" hidden="1" customWidth="1"/>
    <col min="10" max="10" width="9.8515625" style="0" customWidth="1"/>
    <col min="20" max="20" width="8.421875" style="0" customWidth="1"/>
  </cols>
  <sheetData>
    <row r="1" spans="2:10" ht="24.75" customHeight="1">
      <c r="B1" s="21" t="s">
        <v>13</v>
      </c>
      <c r="C1" s="26"/>
      <c r="D1" s="71" t="s">
        <v>111</v>
      </c>
      <c r="E1" s="71"/>
      <c r="F1" s="71"/>
      <c r="G1" s="71"/>
      <c r="H1" s="71"/>
      <c r="I1" s="71"/>
      <c r="J1" s="71"/>
    </row>
    <row r="2" spans="2:10" ht="19.5" customHeight="1">
      <c r="B2" s="59" t="s">
        <v>31</v>
      </c>
      <c r="C2" s="59"/>
      <c r="D2" s="71"/>
      <c r="E2" s="71"/>
      <c r="F2" s="71"/>
      <c r="G2" s="71"/>
      <c r="H2" s="71"/>
      <c r="I2" s="71"/>
      <c r="J2" s="71"/>
    </row>
    <row r="3" spans="2:10" ht="20.25" customHeight="1">
      <c r="B3" s="59" t="s">
        <v>36</v>
      </c>
      <c r="C3" s="59"/>
      <c r="D3" s="71"/>
      <c r="E3" s="71"/>
      <c r="F3" s="71"/>
      <c r="G3" s="71"/>
      <c r="H3" s="71"/>
      <c r="I3" s="71"/>
      <c r="J3" s="71"/>
    </row>
    <row r="4" spans="2:10" ht="17.25" customHeight="1">
      <c r="B4" s="59" t="s">
        <v>37</v>
      </c>
      <c r="C4" s="59"/>
      <c r="D4" s="71"/>
      <c r="E4" s="71"/>
      <c r="F4" s="71"/>
      <c r="G4" s="71"/>
      <c r="H4" s="71"/>
      <c r="I4" s="71"/>
      <c r="J4" s="71"/>
    </row>
    <row r="5" spans="2:10" ht="15" customHeight="1">
      <c r="B5" s="60" t="s">
        <v>38</v>
      </c>
      <c r="C5" s="60"/>
      <c r="D5" s="71"/>
      <c r="E5" s="71"/>
      <c r="F5" s="71"/>
      <c r="G5" s="71"/>
      <c r="H5" s="71"/>
      <c r="I5" s="71"/>
      <c r="J5" s="71"/>
    </row>
    <row r="6" spans="2:10" ht="15" customHeight="1">
      <c r="B6" s="60" t="s">
        <v>39</v>
      </c>
      <c r="C6" s="60"/>
      <c r="D6" s="71"/>
      <c r="E6" s="71"/>
      <c r="F6" s="71"/>
      <c r="G6" s="71"/>
      <c r="H6" s="71"/>
      <c r="I6" s="71"/>
      <c r="J6" s="71"/>
    </row>
    <row r="7" spans="2:10" ht="15" customHeight="1">
      <c r="B7" s="28"/>
      <c r="C7" s="28"/>
      <c r="D7" s="68" t="s">
        <v>41</v>
      </c>
      <c r="E7" s="69"/>
      <c r="F7" s="69"/>
      <c r="G7" s="69"/>
      <c r="H7" s="69"/>
      <c r="I7" s="69"/>
      <c r="J7" s="69"/>
    </row>
    <row r="8" spans="2:10" ht="15" customHeight="1">
      <c r="B8" s="28"/>
      <c r="C8" s="28"/>
      <c r="D8" s="17" t="s">
        <v>34</v>
      </c>
      <c r="E8" s="29"/>
      <c r="F8" s="57" t="s">
        <v>40</v>
      </c>
      <c r="G8" s="57"/>
      <c r="H8" s="57"/>
      <c r="I8" s="58"/>
      <c r="J8" s="58"/>
    </row>
    <row r="9" spans="2:7" ht="21" customHeight="1">
      <c r="B9" s="15"/>
      <c r="C9" s="15"/>
      <c r="D9" s="17"/>
      <c r="E9" s="16" t="s">
        <v>32</v>
      </c>
      <c r="F9" s="16" t="s">
        <v>112</v>
      </c>
      <c r="G9" s="15"/>
    </row>
    <row r="10" spans="5:11" ht="2.25" customHeight="1" hidden="1">
      <c r="E10" s="21" t="s">
        <v>29</v>
      </c>
      <c r="F10" s="22"/>
      <c r="G10" s="22"/>
      <c r="H10" s="22"/>
      <c r="I10" s="22"/>
      <c r="J10" s="22"/>
      <c r="K10" s="23"/>
    </row>
    <row r="11" spans="5:10" ht="0" customHeight="1" hidden="1">
      <c r="E11" s="10"/>
      <c r="F11" s="10"/>
      <c r="G11" s="10"/>
      <c r="H11" s="10"/>
      <c r="I11" s="10"/>
      <c r="J11" s="10"/>
    </row>
    <row r="12" spans="1:10" ht="33.75" customHeight="1">
      <c r="A12" s="12" t="s">
        <v>0</v>
      </c>
      <c r="B12" s="11" t="s">
        <v>1</v>
      </c>
      <c r="C12" s="12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/>
      <c r="J12" s="11" t="s">
        <v>22</v>
      </c>
    </row>
    <row r="13" spans="1:10" ht="13.5" customHeight="1">
      <c r="A13" s="1"/>
      <c r="B13" s="2"/>
      <c r="C13" s="39" t="s">
        <v>33</v>
      </c>
      <c r="D13" s="3"/>
      <c r="E13" s="3"/>
      <c r="F13" s="2"/>
      <c r="G13" s="2"/>
      <c r="H13" s="7"/>
      <c r="I13" s="1"/>
      <c r="J13" s="7"/>
    </row>
    <row r="14" spans="1:10" ht="24.75" customHeight="1">
      <c r="A14" s="1">
        <v>1</v>
      </c>
      <c r="B14" s="37" t="s">
        <v>42</v>
      </c>
      <c r="C14" s="25" t="s">
        <v>43</v>
      </c>
      <c r="D14" s="36" t="s">
        <v>44</v>
      </c>
      <c r="E14" s="47" t="s">
        <v>45</v>
      </c>
      <c r="F14" s="52">
        <v>1.43</v>
      </c>
      <c r="G14" s="52">
        <v>36</v>
      </c>
      <c r="H14" s="72">
        <f>F14*G14</f>
        <v>51.48</v>
      </c>
      <c r="I14" s="54"/>
      <c r="J14" s="54"/>
    </row>
    <row r="15" spans="1:10" ht="24.75" customHeight="1">
      <c r="A15" s="1">
        <v>1</v>
      </c>
      <c r="B15" s="37" t="s">
        <v>106</v>
      </c>
      <c r="C15" s="25" t="s">
        <v>110</v>
      </c>
      <c r="D15" s="36" t="s">
        <v>44</v>
      </c>
      <c r="E15" s="47" t="s">
        <v>45</v>
      </c>
      <c r="F15" s="52">
        <v>1.98</v>
      </c>
      <c r="G15" s="52">
        <v>60</v>
      </c>
      <c r="H15" s="72">
        <f>F15*G15</f>
        <v>118.8</v>
      </c>
      <c r="I15" s="54"/>
      <c r="J15" s="54"/>
    </row>
    <row r="16" spans="1:10" ht="24.75" customHeight="1">
      <c r="A16" s="1">
        <v>2</v>
      </c>
      <c r="B16" s="37" t="s">
        <v>46</v>
      </c>
      <c r="C16" s="25" t="s">
        <v>48</v>
      </c>
      <c r="D16" s="38" t="s">
        <v>47</v>
      </c>
      <c r="E16" s="47" t="s">
        <v>45</v>
      </c>
      <c r="F16" s="52">
        <v>7.2</v>
      </c>
      <c r="G16" s="52">
        <v>100</v>
      </c>
      <c r="H16" s="72">
        <f>F16*G16</f>
        <v>720</v>
      </c>
      <c r="I16" s="54"/>
      <c r="J16" s="54"/>
    </row>
    <row r="17" spans="1:10" ht="17.25" customHeight="1">
      <c r="A17" s="13"/>
      <c r="B17" s="2"/>
      <c r="C17" s="14" t="s">
        <v>50</v>
      </c>
      <c r="D17" s="3"/>
      <c r="E17" s="19"/>
      <c r="F17" s="52"/>
      <c r="G17" s="52"/>
      <c r="H17" s="72">
        <f>SUM(H14:H16)</f>
        <v>890.28</v>
      </c>
      <c r="I17" s="54"/>
      <c r="J17" s="54">
        <f>SUM(H14:H16)</f>
        <v>890.28</v>
      </c>
    </row>
    <row r="18" spans="1:10" ht="13.5" customHeight="1">
      <c r="A18" s="1"/>
      <c r="B18" s="2"/>
      <c r="C18" s="39" t="s">
        <v>49</v>
      </c>
      <c r="D18" s="3"/>
      <c r="E18" s="3"/>
      <c r="F18" s="52"/>
      <c r="G18" s="52"/>
      <c r="H18" s="72"/>
      <c r="I18" s="54"/>
      <c r="J18" s="54"/>
    </row>
    <row r="19" spans="1:10" ht="24.75" customHeight="1">
      <c r="A19" s="45">
        <v>3</v>
      </c>
      <c r="B19" s="37" t="s">
        <v>57</v>
      </c>
      <c r="C19" s="25" t="s">
        <v>58</v>
      </c>
      <c r="D19" s="47" t="s">
        <v>59</v>
      </c>
      <c r="E19" s="47" t="s">
        <v>11</v>
      </c>
      <c r="F19" s="52">
        <v>6.15</v>
      </c>
      <c r="G19" s="52">
        <v>43.2</v>
      </c>
      <c r="H19" s="72">
        <f>F19*G19</f>
        <v>265.68</v>
      </c>
      <c r="I19" s="54"/>
      <c r="J19" s="54"/>
    </row>
    <row r="20" spans="1:10" ht="37.5" customHeight="1">
      <c r="A20" s="45">
        <v>4</v>
      </c>
      <c r="B20" s="42" t="s">
        <v>63</v>
      </c>
      <c r="C20" s="25" t="s">
        <v>64</v>
      </c>
      <c r="D20" s="47" t="s">
        <v>65</v>
      </c>
      <c r="E20" s="47" t="s">
        <v>11</v>
      </c>
      <c r="F20" s="52">
        <v>2.7</v>
      </c>
      <c r="G20" s="52">
        <v>20</v>
      </c>
      <c r="H20" s="72">
        <f>F20*G20</f>
        <v>54</v>
      </c>
      <c r="I20" s="54"/>
      <c r="J20" s="54"/>
    </row>
    <row r="21" spans="1:10" ht="24.75" customHeight="1">
      <c r="A21" s="45">
        <v>3</v>
      </c>
      <c r="B21" s="37" t="s">
        <v>107</v>
      </c>
      <c r="C21" s="25" t="s">
        <v>108</v>
      </c>
      <c r="D21" s="36" t="s">
        <v>109</v>
      </c>
      <c r="E21" s="47" t="s">
        <v>11</v>
      </c>
      <c r="F21" s="52">
        <v>17.5</v>
      </c>
      <c r="G21" s="52">
        <v>60</v>
      </c>
      <c r="H21" s="72">
        <f>F21*G21</f>
        <v>1050</v>
      </c>
      <c r="I21" s="54"/>
      <c r="J21" s="54"/>
    </row>
    <row r="22" spans="1:10" ht="17.25" customHeight="1">
      <c r="A22" s="45"/>
      <c r="B22" s="42"/>
      <c r="C22" s="44" t="s">
        <v>77</v>
      </c>
      <c r="D22" s="47"/>
      <c r="E22" s="47"/>
      <c r="F22" s="52"/>
      <c r="G22" s="52"/>
      <c r="H22" s="72"/>
      <c r="I22" s="54"/>
      <c r="J22" s="54"/>
    </row>
    <row r="23" spans="1:10" ht="37.5" customHeight="1">
      <c r="A23" s="45">
        <v>5</v>
      </c>
      <c r="B23" s="42" t="s">
        <v>61</v>
      </c>
      <c r="C23" s="41" t="s">
        <v>60</v>
      </c>
      <c r="D23" s="43" t="s">
        <v>62</v>
      </c>
      <c r="E23" s="47" t="s">
        <v>11</v>
      </c>
      <c r="F23" s="52">
        <v>89.8</v>
      </c>
      <c r="G23" s="52">
        <v>6</v>
      </c>
      <c r="H23" s="72">
        <f>F23*G23</f>
        <v>538.8</v>
      </c>
      <c r="I23" s="54"/>
      <c r="J23" s="54"/>
    </row>
    <row r="24" spans="1:10" ht="37.5" customHeight="1">
      <c r="A24" s="45">
        <v>6</v>
      </c>
      <c r="B24" s="42" t="s">
        <v>66</v>
      </c>
      <c r="C24" s="25" t="s">
        <v>69</v>
      </c>
      <c r="D24" s="47" t="s">
        <v>67</v>
      </c>
      <c r="E24" s="47" t="s">
        <v>11</v>
      </c>
      <c r="F24" s="52">
        <v>104</v>
      </c>
      <c r="G24" s="52">
        <v>7.2</v>
      </c>
      <c r="H24" s="72">
        <f>F24*G24</f>
        <v>748.8000000000001</v>
      </c>
      <c r="I24" s="54"/>
      <c r="J24" s="54"/>
    </row>
    <row r="25" spans="1:10" ht="37.5" customHeight="1">
      <c r="A25" s="45">
        <v>7</v>
      </c>
      <c r="B25" s="42" t="s">
        <v>105</v>
      </c>
      <c r="C25" s="25" t="s">
        <v>70</v>
      </c>
      <c r="D25" s="47" t="s">
        <v>67</v>
      </c>
      <c r="E25" s="47" t="s">
        <v>11</v>
      </c>
      <c r="F25" s="52">
        <v>115</v>
      </c>
      <c r="G25" s="52">
        <v>57</v>
      </c>
      <c r="H25" s="72">
        <f>F25*G25</f>
        <v>6555</v>
      </c>
      <c r="I25" s="54"/>
      <c r="J25" s="54"/>
    </row>
    <row r="26" spans="1:10" ht="37.5" customHeight="1">
      <c r="A26" s="45">
        <v>8</v>
      </c>
      <c r="B26" s="42" t="s">
        <v>68</v>
      </c>
      <c r="C26" s="25" t="s">
        <v>71</v>
      </c>
      <c r="D26" s="47" t="s">
        <v>72</v>
      </c>
      <c r="E26" s="47" t="s">
        <v>11</v>
      </c>
      <c r="F26" s="52">
        <v>104</v>
      </c>
      <c r="G26" s="52">
        <v>6.91</v>
      </c>
      <c r="H26" s="72">
        <f>F26*G26</f>
        <v>718.64</v>
      </c>
      <c r="I26" s="54"/>
      <c r="J26" s="54"/>
    </row>
    <row r="27" spans="1:10" ht="18" customHeight="1">
      <c r="A27" s="45"/>
      <c r="B27" s="42"/>
      <c r="C27" s="44" t="s">
        <v>76</v>
      </c>
      <c r="D27" s="47"/>
      <c r="E27" s="47"/>
      <c r="F27" s="52"/>
      <c r="G27" s="52"/>
      <c r="H27" s="72"/>
      <c r="I27" s="54"/>
      <c r="J27" s="54"/>
    </row>
    <row r="28" spans="1:10" ht="27" customHeight="1">
      <c r="A28" s="45">
        <v>9</v>
      </c>
      <c r="B28" s="42" t="s">
        <v>73</v>
      </c>
      <c r="C28" s="25" t="s">
        <v>74</v>
      </c>
      <c r="D28" s="47" t="s">
        <v>75</v>
      </c>
      <c r="E28" s="47" t="s">
        <v>78</v>
      </c>
      <c r="F28" s="52">
        <v>1.15</v>
      </c>
      <c r="G28" s="52">
        <v>480</v>
      </c>
      <c r="H28" s="72">
        <f>F28*G28</f>
        <v>552</v>
      </c>
      <c r="I28" s="54"/>
      <c r="J28" s="54"/>
    </row>
    <row r="29" spans="1:10" ht="37.5" customHeight="1">
      <c r="A29" s="45">
        <v>10</v>
      </c>
      <c r="B29" s="42" t="s">
        <v>79</v>
      </c>
      <c r="C29" s="25" t="s">
        <v>80</v>
      </c>
      <c r="D29" s="43" t="s">
        <v>81</v>
      </c>
      <c r="E29" s="47" t="s">
        <v>78</v>
      </c>
      <c r="F29" s="52">
        <v>1.15</v>
      </c>
      <c r="G29" s="52">
        <v>2200</v>
      </c>
      <c r="H29" s="72">
        <f>F29*G29</f>
        <v>2530</v>
      </c>
      <c r="I29" s="54"/>
      <c r="J29" s="54"/>
    </row>
    <row r="30" spans="1:10" ht="28.5" customHeight="1">
      <c r="A30" s="45">
        <v>11</v>
      </c>
      <c r="B30" s="42" t="s">
        <v>82</v>
      </c>
      <c r="C30" s="25" t="s">
        <v>83</v>
      </c>
      <c r="D30" s="47" t="s">
        <v>84</v>
      </c>
      <c r="E30" s="47" t="s">
        <v>11</v>
      </c>
      <c r="F30" s="52">
        <v>1.15</v>
      </c>
      <c r="G30" s="52">
        <v>118.38</v>
      </c>
      <c r="H30" s="72">
        <f>F30*G30</f>
        <v>136.13699999999997</v>
      </c>
      <c r="I30" s="54"/>
      <c r="J30" s="54"/>
    </row>
    <row r="31" spans="1:10" ht="17.25" customHeight="1">
      <c r="A31" s="13"/>
      <c r="B31" s="2"/>
      <c r="C31" s="14" t="s">
        <v>51</v>
      </c>
      <c r="D31" s="3"/>
      <c r="E31" s="47"/>
      <c r="F31" s="52"/>
      <c r="G31" s="52"/>
      <c r="H31" s="72">
        <f>SUM(H19:H30)</f>
        <v>13149.057</v>
      </c>
      <c r="I31" s="54"/>
      <c r="J31" s="54">
        <f>SUM(H19:H30)</f>
        <v>13149.057</v>
      </c>
    </row>
    <row r="32" spans="1:10" ht="12.75" customHeight="1">
      <c r="A32" s="13"/>
      <c r="B32" s="3"/>
      <c r="C32" s="39" t="s">
        <v>52</v>
      </c>
      <c r="D32" s="3"/>
      <c r="E32" s="47"/>
      <c r="F32" s="52"/>
      <c r="G32" s="52"/>
      <c r="H32" s="72"/>
      <c r="I32" s="54"/>
      <c r="J32" s="54"/>
    </row>
    <row r="33" spans="1:10" ht="12.75" customHeight="1">
      <c r="A33" s="13"/>
      <c r="B33" s="46" t="s">
        <v>85</v>
      </c>
      <c r="C33" s="25" t="s">
        <v>86</v>
      </c>
      <c r="D33" s="3"/>
      <c r="E33" s="47"/>
      <c r="F33" s="52"/>
      <c r="G33" s="52"/>
      <c r="H33" s="72"/>
      <c r="I33" s="54"/>
      <c r="J33" s="54"/>
    </row>
    <row r="34" spans="1:10" ht="24.75" customHeight="1">
      <c r="A34" s="1">
        <v>12</v>
      </c>
      <c r="B34" s="24" t="s">
        <v>89</v>
      </c>
      <c r="C34" s="25" t="s">
        <v>90</v>
      </c>
      <c r="D34" s="48" t="s">
        <v>91</v>
      </c>
      <c r="E34" s="47" t="s">
        <v>11</v>
      </c>
      <c r="F34" s="52">
        <v>15.3</v>
      </c>
      <c r="G34" s="52">
        <v>120</v>
      </c>
      <c r="H34" s="72">
        <f>F34*G34</f>
        <v>1836</v>
      </c>
      <c r="I34" s="54"/>
      <c r="J34" s="54"/>
    </row>
    <row r="35" spans="1:10" ht="24.75" customHeight="1">
      <c r="A35" s="1">
        <v>13</v>
      </c>
      <c r="B35" s="24" t="s">
        <v>87</v>
      </c>
      <c r="C35" s="25" t="s">
        <v>99</v>
      </c>
      <c r="D35" s="48" t="s">
        <v>88</v>
      </c>
      <c r="E35" s="47" t="s">
        <v>12</v>
      </c>
      <c r="F35" s="52">
        <v>3</v>
      </c>
      <c r="G35" s="52">
        <v>170</v>
      </c>
      <c r="H35" s="72">
        <f>F35*G35</f>
        <v>510</v>
      </c>
      <c r="I35" s="54"/>
      <c r="J35" s="54"/>
    </row>
    <row r="36" spans="1:10" ht="24.75" customHeight="1">
      <c r="A36" s="1">
        <v>14</v>
      </c>
      <c r="B36" s="24" t="s">
        <v>92</v>
      </c>
      <c r="C36" s="25" t="s">
        <v>93</v>
      </c>
      <c r="D36" s="3" t="s">
        <v>30</v>
      </c>
      <c r="E36" s="47" t="s">
        <v>12</v>
      </c>
      <c r="F36" s="52">
        <v>3.1</v>
      </c>
      <c r="G36" s="52">
        <v>170</v>
      </c>
      <c r="H36" s="72">
        <f>F36*G36</f>
        <v>527</v>
      </c>
      <c r="I36" s="54"/>
      <c r="J36" s="54"/>
    </row>
    <row r="37" spans="1:10" ht="17.25" customHeight="1">
      <c r="A37" s="13"/>
      <c r="B37" s="2"/>
      <c r="C37" s="14" t="s">
        <v>54</v>
      </c>
      <c r="D37" s="3"/>
      <c r="E37" s="19"/>
      <c r="F37" s="52"/>
      <c r="G37" s="52"/>
      <c r="H37" s="72">
        <f>SUM(H34:H36)</f>
        <v>2873</v>
      </c>
      <c r="I37" s="54"/>
      <c r="J37" s="54">
        <f>SUM(H34:H36)</f>
        <v>2873</v>
      </c>
    </row>
    <row r="38" spans="1:10" ht="12.75" customHeight="1">
      <c r="A38" s="13"/>
      <c r="B38" s="3"/>
      <c r="C38" s="39" t="s">
        <v>53</v>
      </c>
      <c r="D38" s="3"/>
      <c r="E38" s="19"/>
      <c r="F38" s="52"/>
      <c r="G38" s="52"/>
      <c r="H38" s="72"/>
      <c r="I38" s="54"/>
      <c r="J38" s="54"/>
    </row>
    <row r="39" spans="1:10" ht="18" customHeight="1">
      <c r="A39" s="8">
        <v>15</v>
      </c>
      <c r="B39" s="40" t="s">
        <v>56</v>
      </c>
      <c r="C39" s="49" t="s">
        <v>94</v>
      </c>
      <c r="D39" s="50" t="s">
        <v>95</v>
      </c>
      <c r="E39" s="51" t="s">
        <v>96</v>
      </c>
      <c r="F39" s="52">
        <v>1</v>
      </c>
      <c r="G39" s="52">
        <v>72</v>
      </c>
      <c r="H39" s="72">
        <f>F39*G39</f>
        <v>72</v>
      </c>
      <c r="I39" s="54"/>
      <c r="J39" s="54"/>
    </row>
    <row r="40" spans="1:10" ht="18" customHeight="1">
      <c r="A40" s="8">
        <v>16</v>
      </c>
      <c r="B40" s="2" t="s">
        <v>8</v>
      </c>
      <c r="C40" s="25" t="s">
        <v>9</v>
      </c>
      <c r="D40" s="3" t="s">
        <v>23</v>
      </c>
      <c r="E40" s="19" t="s">
        <v>12</v>
      </c>
      <c r="F40" s="52">
        <v>1.2</v>
      </c>
      <c r="G40" s="52">
        <v>894</v>
      </c>
      <c r="H40" s="72">
        <f>F40*G40</f>
        <v>1072.8</v>
      </c>
      <c r="I40" s="54"/>
      <c r="J40" s="54"/>
    </row>
    <row r="41" spans="1:10" ht="15" customHeight="1">
      <c r="A41" s="8">
        <v>17</v>
      </c>
      <c r="B41" s="2" t="s">
        <v>25</v>
      </c>
      <c r="C41" s="25" t="s">
        <v>26</v>
      </c>
      <c r="D41" s="3" t="s">
        <v>27</v>
      </c>
      <c r="E41" s="19" t="s">
        <v>12</v>
      </c>
      <c r="F41" s="52">
        <v>0.45</v>
      </c>
      <c r="G41" s="52">
        <v>1350</v>
      </c>
      <c r="H41" s="53">
        <f>F41*G41</f>
        <v>607.5</v>
      </c>
      <c r="I41" s="13"/>
      <c r="J41" s="18"/>
    </row>
    <row r="42" spans="1:10" ht="15" customHeight="1">
      <c r="A42" s="8"/>
      <c r="B42" s="40" t="s">
        <v>97</v>
      </c>
      <c r="C42" s="25" t="s">
        <v>98</v>
      </c>
      <c r="D42" s="3"/>
      <c r="E42" s="19"/>
      <c r="F42" s="52"/>
      <c r="G42" s="52"/>
      <c r="H42" s="53"/>
      <c r="I42" s="13"/>
      <c r="J42" s="18"/>
    </row>
    <row r="43" spans="1:10" ht="26.25" customHeight="1">
      <c r="A43" s="8">
        <v>18</v>
      </c>
      <c r="B43" s="2" t="s">
        <v>10</v>
      </c>
      <c r="C43" s="25" t="s">
        <v>14</v>
      </c>
      <c r="D43" s="3" t="s">
        <v>24</v>
      </c>
      <c r="E43" s="19" t="s">
        <v>12</v>
      </c>
      <c r="F43" s="52">
        <v>8.7</v>
      </c>
      <c r="G43" s="52">
        <v>1494</v>
      </c>
      <c r="H43" s="53">
        <f>F43*G43</f>
        <v>12997.8</v>
      </c>
      <c r="I43" s="53"/>
      <c r="J43" s="53"/>
    </row>
    <row r="44" spans="1:10" ht="15" customHeight="1">
      <c r="A44" s="13"/>
      <c r="B44" s="2"/>
      <c r="C44" s="14" t="s">
        <v>55</v>
      </c>
      <c r="D44" s="3"/>
      <c r="E44" s="3"/>
      <c r="F44" s="2"/>
      <c r="G44" s="2"/>
      <c r="H44" s="53">
        <f>SUM(H39:H43)</f>
        <v>14750.099999999999</v>
      </c>
      <c r="I44" s="53"/>
      <c r="J44" s="54">
        <f>SUM(H39:H43)</f>
        <v>14750.099999999999</v>
      </c>
    </row>
    <row r="45" spans="1:10" ht="16.5" customHeight="1">
      <c r="A45" s="9"/>
      <c r="B45" s="3"/>
      <c r="C45" s="4" t="s">
        <v>28</v>
      </c>
      <c r="D45" s="3"/>
      <c r="E45" s="3"/>
      <c r="F45" s="55" t="s">
        <v>15</v>
      </c>
      <c r="G45" s="56"/>
      <c r="H45" s="53"/>
      <c r="I45" s="53" t="e">
        <f>SUM(#REF!,#REF!,#REF!,#REF!,#REF!,#REF!,#REF!,#REF!)</f>
        <v>#REF!</v>
      </c>
      <c r="J45" s="54">
        <f>SUM(J17:J44)</f>
        <v>31662.436999999998</v>
      </c>
    </row>
    <row r="46" spans="1:10" ht="27.75" customHeight="1">
      <c r="A46" s="6"/>
      <c r="B46" s="3"/>
      <c r="C46" s="4"/>
      <c r="D46" s="3"/>
      <c r="E46" s="3"/>
      <c r="F46" s="55" t="s">
        <v>16</v>
      </c>
      <c r="G46" s="56"/>
      <c r="H46" s="20">
        <v>0.18</v>
      </c>
      <c r="I46" s="19"/>
      <c r="J46" s="54">
        <f>ROUND(H46*J45,2)</f>
        <v>5699.24</v>
      </c>
    </row>
    <row r="47" spans="1:10" ht="13.5" customHeight="1">
      <c r="A47" s="6"/>
      <c r="B47" s="3"/>
      <c r="C47" s="4"/>
      <c r="D47" s="3"/>
      <c r="E47" s="3"/>
      <c r="F47" s="55" t="s">
        <v>17</v>
      </c>
      <c r="G47" s="56"/>
      <c r="H47" s="19"/>
      <c r="I47" s="19"/>
      <c r="J47" s="54">
        <f>SUM(J45:J46)</f>
        <v>37361.676999999996</v>
      </c>
    </row>
    <row r="48" spans="1:10" ht="16.5" customHeight="1">
      <c r="A48" s="6"/>
      <c r="B48" s="3"/>
      <c r="C48" s="4"/>
      <c r="D48" s="3"/>
      <c r="E48" s="3"/>
      <c r="F48" s="55" t="s">
        <v>18</v>
      </c>
      <c r="G48" s="56"/>
      <c r="H48" s="20">
        <v>0.15</v>
      </c>
      <c r="I48" s="19"/>
      <c r="J48" s="54">
        <f>ROUND(H48*J47,2)</f>
        <v>5604.25</v>
      </c>
    </row>
    <row r="49" spans="1:10" ht="16.5" customHeight="1">
      <c r="A49" s="6"/>
      <c r="B49" s="3"/>
      <c r="C49" s="4"/>
      <c r="D49" s="3"/>
      <c r="E49" s="3"/>
      <c r="F49" s="55" t="s">
        <v>17</v>
      </c>
      <c r="G49" s="56"/>
      <c r="H49" s="19"/>
      <c r="I49" s="19"/>
      <c r="J49" s="54">
        <f>SUM(J47:J48)</f>
        <v>42965.926999999996</v>
      </c>
    </row>
    <row r="50" spans="1:10" ht="15" customHeight="1">
      <c r="A50" s="6"/>
      <c r="B50" s="3"/>
      <c r="C50" s="4"/>
      <c r="D50" s="3"/>
      <c r="E50" s="3"/>
      <c r="F50" s="55" t="s">
        <v>17</v>
      </c>
      <c r="G50" s="56"/>
      <c r="H50" s="19"/>
      <c r="I50" s="19"/>
      <c r="J50" s="54">
        <f>SUM(J49:J49)</f>
        <v>42965.926999999996</v>
      </c>
    </row>
    <row r="51" spans="1:10" ht="24.75" customHeight="1">
      <c r="A51" s="6"/>
      <c r="B51" s="3"/>
      <c r="C51" s="4"/>
      <c r="D51" s="3"/>
      <c r="E51" s="3"/>
      <c r="F51" s="55" t="s">
        <v>19</v>
      </c>
      <c r="G51" s="56"/>
      <c r="H51" s="19"/>
      <c r="I51" s="19"/>
      <c r="J51" s="54">
        <v>98.59</v>
      </c>
    </row>
    <row r="52" spans="1:10" ht="17.25" customHeight="1">
      <c r="A52" s="6"/>
      <c r="B52" s="3"/>
      <c r="C52" s="4"/>
      <c r="D52" s="3"/>
      <c r="E52" s="3"/>
      <c r="F52" s="55" t="s">
        <v>17</v>
      </c>
      <c r="G52" s="56"/>
      <c r="H52" s="19"/>
      <c r="I52" s="19"/>
      <c r="J52" s="54">
        <f>SUM(J50:J51)</f>
        <v>43064.51699999999</v>
      </c>
    </row>
    <row r="53" spans="1:10" ht="15" customHeight="1">
      <c r="A53" s="6"/>
      <c r="B53" s="1"/>
      <c r="C53" s="1"/>
      <c r="D53" s="1"/>
      <c r="E53" s="1"/>
      <c r="F53" s="55" t="s">
        <v>20</v>
      </c>
      <c r="G53" s="56"/>
      <c r="H53" s="20">
        <v>0.24</v>
      </c>
      <c r="I53" s="19"/>
      <c r="J53" s="54">
        <f>ROUND(H53*J52,2)</f>
        <v>10335.48</v>
      </c>
    </row>
    <row r="54" spans="1:10" ht="27" customHeight="1">
      <c r="A54" s="6"/>
      <c r="B54" s="1"/>
      <c r="C54" s="1"/>
      <c r="D54" s="1"/>
      <c r="E54" s="1"/>
      <c r="F54" s="55" t="s">
        <v>21</v>
      </c>
      <c r="G54" s="56"/>
      <c r="H54" s="19"/>
      <c r="I54" s="19"/>
      <c r="J54" s="54">
        <f>SUM(J52:J53)</f>
        <v>53399.99699999999</v>
      </c>
    </row>
    <row r="55" spans="3:10" ht="12.75">
      <c r="C55" s="65"/>
      <c r="D55" s="65"/>
      <c r="E55" s="65"/>
      <c r="F55" s="65"/>
      <c r="G55" s="70"/>
      <c r="H55" s="65"/>
      <c r="I55" s="65"/>
      <c r="J55" s="65"/>
    </row>
    <row r="56" spans="1:10" ht="12.75">
      <c r="A56" s="67" t="s">
        <v>35</v>
      </c>
      <c r="B56" s="67"/>
      <c r="C56" s="67"/>
      <c r="D56" s="66" t="s">
        <v>101</v>
      </c>
      <c r="E56" s="66"/>
      <c r="F56" s="66"/>
      <c r="G56" s="66"/>
      <c r="H56" s="66"/>
      <c r="I56" s="64"/>
      <c r="J56" s="64"/>
    </row>
    <row r="57" spans="1:10" ht="15.75">
      <c r="A57" s="32"/>
      <c r="B57" s="32"/>
      <c r="C57" s="32"/>
      <c r="D57" s="32"/>
      <c r="E57" s="32"/>
      <c r="F57" s="32"/>
      <c r="G57" s="33"/>
      <c r="H57" s="30"/>
      <c r="I57" s="30"/>
      <c r="J57" s="30"/>
    </row>
    <row r="58" spans="1:10" ht="15.75">
      <c r="A58" s="27" t="s">
        <v>104</v>
      </c>
      <c r="B58" s="30"/>
      <c r="C58" s="31"/>
      <c r="D58" s="32"/>
      <c r="E58" s="63" t="s">
        <v>102</v>
      </c>
      <c r="F58" s="64"/>
      <c r="G58" s="64"/>
      <c r="H58" s="64"/>
      <c r="I58" s="30"/>
      <c r="J58" s="30"/>
    </row>
    <row r="59" spans="1:10" ht="12.75">
      <c r="A59" s="61" t="s">
        <v>100</v>
      </c>
      <c r="B59" s="61"/>
      <c r="C59" s="61"/>
      <c r="D59" s="65" t="s">
        <v>103</v>
      </c>
      <c r="E59" s="65"/>
      <c r="F59" s="65"/>
      <c r="G59" s="65"/>
      <c r="H59" s="64"/>
      <c r="I59" s="30"/>
      <c r="J59" s="30"/>
    </row>
    <row r="60" spans="1:10" ht="15.75">
      <c r="A60" s="34"/>
      <c r="B60" s="33"/>
      <c r="C60" s="33"/>
      <c r="D60" s="62"/>
      <c r="E60" s="62"/>
      <c r="F60" s="62"/>
      <c r="G60" s="62"/>
      <c r="H60" s="30"/>
      <c r="I60" s="30"/>
      <c r="J60" s="30"/>
    </row>
    <row r="61" spans="1:10" ht="12.75">
      <c r="A61" s="30"/>
      <c r="B61" s="30"/>
      <c r="C61" s="31"/>
      <c r="D61" s="30"/>
      <c r="E61" s="30"/>
      <c r="F61" s="30"/>
      <c r="G61" s="35"/>
      <c r="H61" s="30"/>
      <c r="I61" s="30"/>
      <c r="J61" s="30"/>
    </row>
    <row r="62" ht="12.75"/>
  </sheetData>
  <sheetProtection/>
  <mergeCells count="25">
    <mergeCell ref="C55:J55"/>
    <mergeCell ref="F53:G53"/>
    <mergeCell ref="F54:G54"/>
    <mergeCell ref="B6:C6"/>
    <mergeCell ref="F45:G45"/>
    <mergeCell ref="F46:G46"/>
    <mergeCell ref="F47:G47"/>
    <mergeCell ref="D1:J6"/>
    <mergeCell ref="F51:G51"/>
    <mergeCell ref="A59:C59"/>
    <mergeCell ref="D60:G60"/>
    <mergeCell ref="E58:H58"/>
    <mergeCell ref="D59:H59"/>
    <mergeCell ref="D56:J56"/>
    <mergeCell ref="A56:C56"/>
    <mergeCell ref="F52:G52"/>
    <mergeCell ref="F48:G48"/>
    <mergeCell ref="F49:G49"/>
    <mergeCell ref="F8:J8"/>
    <mergeCell ref="B2:C2"/>
    <mergeCell ref="B3:C3"/>
    <mergeCell ref="B4:C4"/>
    <mergeCell ref="F50:G50"/>
    <mergeCell ref="B5:C5"/>
    <mergeCell ref="D7:J7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12" shapeId="1178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51" sqref="B51:C5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DTE06</cp:lastModifiedBy>
  <cp:lastPrinted>2019-01-24T06:01:27Z</cp:lastPrinted>
  <dcterms:created xsi:type="dcterms:W3CDTF">2011-07-26T08:16:26Z</dcterms:created>
  <dcterms:modified xsi:type="dcterms:W3CDTF">2019-08-05T07:19:08Z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