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8" yWindow="65296" windowWidth="19176" windowHeight="11148" activeTab="0"/>
  </bookViews>
  <sheets>
    <sheet name="ΑΝΩ ΣΚΑΦΙΔΩΤΗ-ΤΣΕΚΟΥΡΙ" sheetId="1" r:id="rId1"/>
    <sheet name="ΑΝΘΟΥΣΑ" sheetId="2" r:id="rId2"/>
  </sheets>
  <definedNames>
    <definedName name="_xlnm.Print_Area" localSheetId="1">'ΑΝΘΟΥΣΑ'!$A$1:$K$40</definedName>
    <definedName name="_xlnm.Print_Area" localSheetId="0">'ΑΝΩ ΣΚΑΦΙΔΩΤΗ-ΤΣΕΚΟΥΡΙ'!$A$1:$K$45</definedName>
  </definedNames>
  <calcPr fullCalcOnLoad="1"/>
</workbook>
</file>

<file path=xl/sharedStrings.xml><?xml version="1.0" encoding="utf-8"?>
<sst xmlns="http://schemas.openxmlformats.org/spreadsheetml/2006/main" count="136" uniqueCount="109">
  <si>
    <t>A/A</t>
  </si>
  <si>
    <t>ΕΛΛΗΝΙΚΗ ΔΗΜΟΚΡΑΤΙΑ</t>
  </si>
  <si>
    <t>ΠΕΡΙΦΕΡΕΙΑ  ΗΠΕΙΡΟΥ</t>
  </si>
  <si>
    <t xml:space="preserve">ΓΕΝΙΚΗ Δ/ΝΣΗ ΑΝΑΠΤΥΞΙΑΚΟΥ ΠΡΟΓΡ/ΣΜΟΥ </t>
  </si>
  <si>
    <t>ΠΕΡΙΒΑΛΛΟΝΤΟΣ &amp;ΥΠΟΔΟΜΩΝ</t>
  </si>
  <si>
    <t xml:space="preserve">Δ/ΝΣΗ ΤΕΧΝΙΚΩΝ ΕΡΓΩΝ </t>
  </si>
  <si>
    <t>Προστίθεται ΓΕ&amp;ΟΕ</t>
  </si>
  <si>
    <t>Άθροισμα</t>
  </si>
  <si>
    <t>Απρόβλεπτα</t>
  </si>
  <si>
    <t>Πιθανή Αναθ/ση</t>
  </si>
  <si>
    <t>Φ.Π.Α.</t>
  </si>
  <si>
    <t>Γενικό Σύνολο</t>
  </si>
  <si>
    <t xml:space="preserve">ΕΛΕΓΘΗΚΕ </t>
  </si>
  <si>
    <t>Ο Πρ/νος Τμ.Συγκ.Έργων</t>
  </si>
  <si>
    <t>Η Δ/ντρια ΤΕ ΠΕ Πρέβεζας</t>
  </si>
  <si>
    <t>Δημ.Κρητικός</t>
  </si>
  <si>
    <t>Πολ.Μηχανικός</t>
  </si>
  <si>
    <t xml:space="preserve">Αθηνά Μαλανδράκη </t>
  </si>
  <si>
    <t>Αρχ.Μηχανικός</t>
  </si>
  <si>
    <t xml:space="preserve">   Η Συντάξασα</t>
  </si>
  <si>
    <t xml:space="preserve">    ΘΕΩΡΗΘΗΚΕ</t>
  </si>
  <si>
    <t xml:space="preserve">ΠΕΡΙΦΕΡΕΙΑΚΗ ΕΝΟΤΗΤΑ ΠΡΕΒΕΖΑΣ </t>
  </si>
  <si>
    <t xml:space="preserve">Κωδικός
Αναθεώρησης
</t>
  </si>
  <si>
    <t xml:space="preserve">Κωδ.
Άρθρου
</t>
  </si>
  <si>
    <t>Εργασία</t>
  </si>
  <si>
    <t>Μον. Μετρ.</t>
  </si>
  <si>
    <t xml:space="preserve">Τιμή
Μονάδος 
(Ευρώ)
</t>
  </si>
  <si>
    <t xml:space="preserve">Ποσότητα
</t>
  </si>
  <si>
    <t>Δαπάνη (Ευρώ)</t>
  </si>
  <si>
    <t xml:space="preserve">       Μερική
Δαπάνη
</t>
  </si>
  <si>
    <t>Α.Τ.</t>
  </si>
  <si>
    <t>Β-7</t>
  </si>
  <si>
    <t>Λιθορριπή κοιτοστρώσεων, αναβαθμών κ.λ.π.</t>
  </si>
  <si>
    <t>ΥΔΡ-6157</t>
  </si>
  <si>
    <t>Β-65.1.1</t>
  </si>
  <si>
    <t xml:space="preserve">Συρματοπλέγμα και σύρματα συρματοκιβωτίων με απλό γαλβάνισμα </t>
  </si>
  <si>
    <t>ΟΔΟ-2311</t>
  </si>
  <si>
    <t>kg</t>
  </si>
  <si>
    <t>Β-65.2</t>
  </si>
  <si>
    <t>Κατασκευή φατνών</t>
  </si>
  <si>
    <t>ΟΔΟ-2312</t>
  </si>
  <si>
    <t>Β-65.3</t>
  </si>
  <si>
    <t>Πλήρωση φατνών</t>
  </si>
  <si>
    <t>ΟΔΟ-2313</t>
  </si>
  <si>
    <t xml:space="preserve"> Ολική
Δαπάνη</t>
  </si>
  <si>
    <t>Eκσκαφή θεμελίων και τάφρων χωρίς τη χρήση μηχανικών μέσων σε εδάφη γαιώδη-ημιβραχώδη</t>
  </si>
  <si>
    <t>20.04.01</t>
  </si>
  <si>
    <t>ΟΙΚ-2122</t>
  </si>
  <si>
    <t>Φορτοεκφόρτωση με τα χέρια υλικών επί χειροκινήτων μεταφορικών μέσων</t>
  </si>
  <si>
    <t>ΟΙΚ-1103</t>
  </si>
  <si>
    <t>10.02</t>
  </si>
  <si>
    <t>ton</t>
  </si>
  <si>
    <t>Μεταφορά υλικών με μονότροχο</t>
  </si>
  <si>
    <t>10.04</t>
  </si>
  <si>
    <t>ΟΙΚ-1127</t>
  </si>
  <si>
    <t>ton x 10 m</t>
  </si>
  <si>
    <t>Σύνολο A: ΧΩΜΑΤΟΥΡΓΙΚΕΣ ΕΡΓΑΣΙΕΣ</t>
  </si>
  <si>
    <t>A: ΧΩΜΑΤΟΥΡΓΙΚΕΣ ΕΡΓΑΣΙΕΣ</t>
  </si>
  <si>
    <t xml:space="preserve"> Β:  ΤΕΧΝΙΚΑ ΕΡΓΑ </t>
  </si>
  <si>
    <t xml:space="preserve">Σύνολο Β:  ΤΕΧΝΙΚΑ ΕΡΓΑ </t>
  </si>
  <si>
    <t>Σύνολο σε ακέραια ευρώ</t>
  </si>
  <si>
    <t>m3</t>
  </si>
  <si>
    <t>m2</t>
  </si>
  <si>
    <r>
      <t>m</t>
    </r>
    <r>
      <rPr>
        <vertAlign val="superscript"/>
        <sz val="9"/>
        <rFont val="Times New Roman"/>
        <family val="1"/>
      </rPr>
      <t>3</t>
    </r>
  </si>
  <si>
    <t xml:space="preserve">Τσαμπίκα Σάββενα </t>
  </si>
  <si>
    <t>Πτυχ. Πολ.Μηχ/κός ΤΕ</t>
  </si>
  <si>
    <t xml:space="preserve">         Πρέβεζα            /      /  2014     </t>
  </si>
  <si>
    <t>ΠΡΟΫΠΟΛΟΓΙΣΜΟΣ ΜΕΛΕΤΗΣ (για ένα βράχο)</t>
  </si>
  <si>
    <t xml:space="preserve">                                                                                                                                    ΕΡΓΟ : «Συντήρηση – αποχιονισμός – αποκατάσταση επαρχιακού οδικού δικτύου Περιφέρειας Ηπείρου» (Υποέργο: Τεχνικά έργα στερέωσης ετοιμόρροπων ογκόλιθων ανάντη πρανούς της 5ης επαρχιακής οδού Π.Ε. Πρέβεζας )
</t>
  </si>
  <si>
    <t>m</t>
  </si>
  <si>
    <t>Α-14 Ν</t>
  </si>
  <si>
    <t>ΟΔΟ-1310</t>
  </si>
  <si>
    <t>Καθαρισμός και μόρφωση δρόμου, σε κάθε είδους έδαφος</t>
  </si>
  <si>
    <r>
      <t>m</t>
    </r>
    <r>
      <rPr>
        <vertAlign val="superscript"/>
        <sz val="12"/>
        <rFont val="Times New Roman"/>
        <family val="1"/>
      </rPr>
      <t>3</t>
    </r>
  </si>
  <si>
    <t>Σύνολο Α :  ΧΩΜΑΤΟΥΡΓΙΚΑ</t>
  </si>
  <si>
    <t xml:space="preserve">Σύνολο Γ:   ΟΔΟΣΤΡΩΣΙΑ </t>
  </si>
  <si>
    <t>Βάση οδοστρωσίας μεταβλητού πάχους</t>
  </si>
  <si>
    <t>Γ-2.1</t>
  </si>
  <si>
    <t>ΟΔΟ-3211.Β</t>
  </si>
  <si>
    <t xml:space="preserve">       Ο ΣΥΝΤΑΞΑΣ</t>
  </si>
  <si>
    <t xml:space="preserve">ΟΜΑΔΑ Α :ΧΩΜΑΤΟΥΡΓΙΚΑ  </t>
  </si>
  <si>
    <t>Ασφαλτική προεπάλειψη.</t>
  </si>
  <si>
    <t>Δ - 3</t>
  </si>
  <si>
    <t>Ασφαλτική συγκολλητική επάλειψη.</t>
  </si>
  <si>
    <t>Δ-4</t>
  </si>
  <si>
    <t>Ασφαλτική στρώση κυκλοφορίας πάχους 0,05μ.</t>
  </si>
  <si>
    <t>Δ - 8.1</t>
  </si>
  <si>
    <t xml:space="preserve">Σύνολο Δ - ΑΣΦΑΛΤΙΚΑ:    </t>
  </si>
  <si>
    <t>ΟΔΟ-4110</t>
  </si>
  <si>
    <t>ΟΔΟ-4120</t>
  </si>
  <si>
    <t>ΟΔΟ-4521Β</t>
  </si>
  <si>
    <t>ΝΟΜΟΣ ΠΡΕΒΕΖΑΣ</t>
  </si>
  <si>
    <t>ΔΗΜΟΣ ΠΑΡΓΑΣ,</t>
  </si>
  <si>
    <t>ΔΙΕΥΘΥΝΣΗ ΤΕΧΝΙΚΩΝ ΥΠΗΡΕΣΙΩΝ</t>
  </si>
  <si>
    <t>ΠΟΛΕΟΔΟΜΙΑΣ &amp; ΠΕΡΙΒΑΛΛΟΝΤΟΣ</t>
  </si>
  <si>
    <t>ΤΜΗΜΑ ΤΕΧΝΙΚΩΝ ΕΡΓΩΝ</t>
  </si>
  <si>
    <r>
      <t xml:space="preserve">ΕΡΓΟ </t>
    </r>
    <r>
      <rPr>
        <b/>
        <sz val="12"/>
        <rFont val="Times New Roman"/>
        <family val="1"/>
      </rPr>
      <t>:  Ασφαλτοστρώσεις οδικών τμημάτων Καναλακίου  Δήμου Πάργας.</t>
    </r>
    <r>
      <rPr>
        <b/>
        <sz val="10"/>
        <rFont val="Times New Roman"/>
        <family val="1"/>
      </rPr>
      <t xml:space="preserve">
</t>
    </r>
  </si>
  <si>
    <r>
      <t xml:space="preserve"> </t>
    </r>
    <r>
      <rPr>
        <b/>
        <sz val="10"/>
        <rFont val="Times New Roman"/>
        <family val="1"/>
      </rPr>
      <t xml:space="preserve">                              ΠΡΟΫΠΟΛΟΓΙΣΜΟΣ                             59.500,00   €</t>
    </r>
  </si>
  <si>
    <t xml:space="preserve">ΟΜΑΔΑ Β:  ΟΔΟΣΤΡΩΣΙΑ </t>
  </si>
  <si>
    <t>ΟΜΑΔΑ Γ - ΑΣΦΑΛΤΙΚΑ</t>
  </si>
  <si>
    <t>ΧΡΗΜΑΤΟΔΟΤΗΣΗ   : Από αδιάθετα υπόλοιπα ΚΑΠ  Π.Ε. Πρέβεζας , ΚΑΕ 02.04.071.9779.01.004.01 και προϋπολογισμό Δήμου Πάργας με ΚΑΕ 00-6737.004</t>
  </si>
  <si>
    <t xml:space="preserve">                  ΘΕΩΡΗΘΗΚΕ</t>
  </si>
  <si>
    <t xml:space="preserve">Μερική
Δαπάνη
</t>
  </si>
  <si>
    <t>Θεοδοσιάδης Λάζαρος</t>
  </si>
  <si>
    <t>Γιαννόπουλος Γεώργιος</t>
  </si>
  <si>
    <t>Πολιτικός Μηχανικός Π.Ε.</t>
  </si>
  <si>
    <t>M. Sc. Πολιτικός Μηχανικός</t>
  </si>
  <si>
    <t>ΚΑΝΑΛΑΚΙ     04   -   11   - 2020</t>
  </si>
  <si>
    <t xml:space="preserve">  Ο προϊστάμενος Τ.Υ. Δήμου Πάργας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</si>
</sst>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00"/>
    <numFmt numFmtId="169" formatCode="0.000000"/>
    <numFmt numFmtId="170" formatCode="0.0000"/>
    <numFmt numFmtId="171" formatCode="0.000"/>
    <numFmt numFmtId="172" formatCode="0.0000000"/>
    <numFmt numFmtId="173" formatCode="#,##0.00&quot;*&quot;"/>
    <numFmt numFmtId="174" formatCode="#,##0.00\ "/>
    <numFmt numFmtId="175" formatCode="#,##0\ &quot;€&quot;"/>
  </numFmts>
  <fonts count="58"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>
      <alignment/>
      <protection/>
    </xf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8" borderId="1" applyNumberFormat="0" applyAlignment="0" applyProtection="0"/>
  </cellStyleXfs>
  <cellXfs count="219">
    <xf numFmtId="0" fontId="0" fillId="0" borderId="0" xfId="0" applyAlignment="1">
      <alignment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center" wrapText="1"/>
    </xf>
    <xf numFmtId="0" fontId="2" fillId="0" borderId="12" xfId="33" applyNumberFormat="1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2" fontId="2" fillId="0" borderId="12" xfId="33" applyNumberFormat="1" applyFont="1" applyFill="1" applyBorder="1" applyAlignment="1">
      <alignment horizontal="right" vertical="center"/>
      <protection/>
    </xf>
    <xf numFmtId="174" fontId="2" fillId="0" borderId="12" xfId="33" applyNumberFormat="1" applyFont="1" applyFill="1" applyBorder="1" applyAlignment="1">
      <alignment horizontal="right" vertical="center"/>
      <protection/>
    </xf>
    <xf numFmtId="2" fontId="2" fillId="0" borderId="12" xfId="0" applyNumberFormat="1" applyFont="1" applyBorder="1" applyAlignment="1">
      <alignment horizontal="right" vertical="center"/>
    </xf>
    <xf numFmtId="0" fontId="2" fillId="0" borderId="13" xfId="33" applyNumberFormat="1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right" vertical="center"/>
    </xf>
    <xf numFmtId="174" fontId="2" fillId="0" borderId="13" xfId="33" applyNumberFormat="1" applyFont="1" applyFill="1" applyBorder="1" applyAlignment="1">
      <alignment horizontal="right" vertical="center"/>
      <protection/>
    </xf>
    <xf numFmtId="0" fontId="2" fillId="0" borderId="13" xfId="0" applyFont="1" applyBorder="1" applyAlignment="1">
      <alignment horizontal="right" vertical="center"/>
    </xf>
    <xf numFmtId="0" fontId="2" fillId="0" borderId="14" xfId="33" applyNumberFormat="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right" vertical="center"/>
    </xf>
    <xf numFmtId="2" fontId="2" fillId="0" borderId="14" xfId="33" applyNumberFormat="1" applyFont="1" applyFill="1" applyBorder="1" applyAlignment="1">
      <alignment horizontal="right" vertical="center"/>
      <protection/>
    </xf>
    <xf numFmtId="0" fontId="2" fillId="0" borderId="14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9" fillId="33" borderId="16" xfId="33" applyNumberFormat="1" applyFont="1" applyFill="1" applyBorder="1" applyAlignment="1">
      <alignment horizontal="left" vertical="center" wrapText="1"/>
      <protection/>
    </xf>
    <xf numFmtId="0" fontId="2" fillId="0" borderId="17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right" vertical="center"/>
    </xf>
    <xf numFmtId="174" fontId="2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right" vertical="center"/>
    </xf>
    <xf numFmtId="174" fontId="2" fillId="0" borderId="2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right" vertical="center"/>
    </xf>
    <xf numFmtId="174" fontId="2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/>
    </xf>
    <xf numFmtId="0" fontId="1" fillId="0" borderId="23" xfId="0" applyFont="1" applyBorder="1" applyAlignment="1">
      <alignment/>
    </xf>
    <xf numFmtId="2" fontId="4" fillId="33" borderId="15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0" fontId="11" fillId="33" borderId="10" xfId="33" applyNumberFormat="1" applyFont="1" applyFill="1" applyBorder="1" applyAlignment="1">
      <alignment horizontal="left" vertical="center" wrapText="1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/>
    </xf>
    <xf numFmtId="0" fontId="11" fillId="0" borderId="0" xfId="33" applyNumberFormat="1" applyFont="1" applyFill="1" applyBorder="1" applyAlignment="1">
      <alignment horizontal="left" vertical="center" wrapText="1"/>
      <protection/>
    </xf>
    <xf numFmtId="0" fontId="6" fillId="0" borderId="15" xfId="0" applyFont="1" applyBorder="1" applyAlignment="1">
      <alignment/>
    </xf>
    <xf numFmtId="2" fontId="4" fillId="33" borderId="15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0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6" fillId="0" borderId="26" xfId="0" applyFont="1" applyBorder="1" applyAlignment="1">
      <alignment/>
    </xf>
    <xf numFmtId="9" fontId="6" fillId="0" borderId="27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33" applyNumberFormat="1" applyFont="1" applyFill="1" applyBorder="1" applyAlignment="1">
      <alignment horizontal="center" vertical="center"/>
      <protection/>
    </xf>
    <xf numFmtId="0" fontId="1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/>
      <protection/>
    </xf>
    <xf numFmtId="173" fontId="2" fillId="34" borderId="0" xfId="33" applyNumberFormat="1" applyFont="1" applyFill="1" applyBorder="1" applyAlignment="1">
      <alignment horizontal="right" vertical="center"/>
      <protection/>
    </xf>
    <xf numFmtId="174" fontId="2" fillId="0" borderId="0" xfId="33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15" xfId="0" applyFont="1" applyFill="1" applyBorder="1" applyAlignment="1">
      <alignment/>
    </xf>
    <xf numFmtId="0" fontId="2" fillId="0" borderId="28" xfId="0" applyFont="1" applyBorder="1" applyAlignment="1">
      <alignment horizontal="left" vertical="top"/>
    </xf>
    <xf numFmtId="0" fontId="12" fillId="0" borderId="17" xfId="33" applyNumberFormat="1" applyFont="1" applyFill="1" applyBorder="1" applyAlignment="1">
      <alignment horizontal="left" vertical="top" wrapText="1"/>
      <protection/>
    </xf>
    <xf numFmtId="0" fontId="2" fillId="0" borderId="28" xfId="0" applyFont="1" applyBorder="1" applyAlignment="1">
      <alignment horizontal="left" vertical="top" wrapText="1"/>
    </xf>
    <xf numFmtId="0" fontId="12" fillId="0" borderId="31" xfId="33" applyNumberFormat="1" applyFont="1" applyFill="1" applyBorder="1" applyAlignment="1">
      <alignment horizontal="left" vertical="top" wrapText="1"/>
      <protection/>
    </xf>
    <xf numFmtId="0" fontId="2" fillId="0" borderId="29" xfId="0" applyFont="1" applyBorder="1" applyAlignment="1">
      <alignment horizontal="left" vertical="top"/>
    </xf>
    <xf numFmtId="0" fontId="12" fillId="0" borderId="22" xfId="33" applyNumberFormat="1" applyFont="1" applyFill="1" applyBorder="1" applyAlignment="1">
      <alignment horizontal="left" vertical="top" wrapText="1"/>
      <protection/>
    </xf>
    <xf numFmtId="4" fontId="4" fillId="0" borderId="15" xfId="0" applyNumberFormat="1" applyFont="1" applyBorder="1" applyAlignment="1">
      <alignment/>
    </xf>
    <xf numFmtId="0" fontId="13" fillId="0" borderId="0" xfId="33" applyNumberFormat="1" applyFont="1" applyFill="1" applyBorder="1" applyAlignment="1">
      <alignment horizontal="center" vertical="center"/>
      <protection/>
    </xf>
    <xf numFmtId="0" fontId="14" fillId="0" borderId="0" xfId="33" applyNumberFormat="1" applyFont="1" applyFill="1" applyBorder="1" applyAlignment="1">
      <alignment horizontal="left" vertical="center" wrapText="1"/>
      <protection/>
    </xf>
    <xf numFmtId="174" fontId="13" fillId="0" borderId="0" xfId="33" applyNumberFormat="1" applyFont="1" applyFill="1" applyBorder="1" applyAlignment="1">
      <alignment horizontal="right" vertical="center"/>
      <protection/>
    </xf>
    <xf numFmtId="0" fontId="2" fillId="0" borderId="32" xfId="0" applyFont="1" applyBorder="1" applyAlignment="1">
      <alignment horizontal="center"/>
    </xf>
    <xf numFmtId="0" fontId="6" fillId="0" borderId="15" xfId="0" applyFont="1" applyBorder="1" applyAlignment="1">
      <alignment horizontal="center" vertical="justify"/>
    </xf>
    <xf numFmtId="0" fontId="6" fillId="0" borderId="0" xfId="0" applyFont="1" applyFill="1" applyBorder="1" applyAlignment="1">
      <alignment/>
    </xf>
    <xf numFmtId="173" fontId="2" fillId="0" borderId="0" xfId="33" applyNumberFormat="1" applyFont="1" applyFill="1" applyBorder="1" applyAlignment="1">
      <alignment horizontal="right" vertical="center"/>
      <protection/>
    </xf>
    <xf numFmtId="0" fontId="5" fillId="33" borderId="33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14" fillId="0" borderId="15" xfId="33" applyNumberFormat="1" applyFont="1" applyFill="1" applyBorder="1" applyAlignment="1">
      <alignment horizontal="left" vertical="center" wrapText="1"/>
      <protection/>
    </xf>
    <xf numFmtId="0" fontId="17" fillId="0" borderId="15" xfId="0" applyFont="1" applyFill="1" applyBorder="1" applyAlignment="1">
      <alignment horizontal="center" vertical="center" wrapText="1"/>
    </xf>
    <xf numFmtId="0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4" fontId="2" fillId="0" borderId="0" xfId="0" applyNumberFormat="1" applyFont="1" applyFill="1" applyBorder="1" applyAlignment="1">
      <alignment vertical="center"/>
    </xf>
    <xf numFmtId="0" fontId="6" fillId="0" borderId="15" xfId="33" applyNumberFormat="1" applyFont="1" applyFill="1" applyBorder="1" applyAlignment="1">
      <alignment horizontal="center" vertical="center" wrapText="1"/>
      <protection/>
    </xf>
    <xf numFmtId="0" fontId="6" fillId="0" borderId="15" xfId="33" applyNumberFormat="1" applyFont="1" applyFill="1" applyBorder="1" applyAlignment="1">
      <alignment horizontal="center" vertical="center"/>
      <protection/>
    </xf>
    <xf numFmtId="0" fontId="17" fillId="0" borderId="15" xfId="3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Continuous" vertical="center" wrapText="1"/>
    </xf>
    <xf numFmtId="2" fontId="6" fillId="0" borderId="15" xfId="0" applyNumberFormat="1" applyFont="1" applyBorder="1" applyAlignment="1">
      <alignment horizontal="center" vertical="center"/>
    </xf>
    <xf numFmtId="174" fontId="6" fillId="0" borderId="15" xfId="3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4" fillId="0" borderId="34" xfId="33" applyNumberFormat="1" applyFont="1" applyFill="1" applyBorder="1" applyAlignment="1">
      <alignment horizontal="left" vertical="center" wrapText="1"/>
      <protection/>
    </xf>
    <xf numFmtId="0" fontId="6" fillId="0" borderId="35" xfId="0" applyFont="1" applyBorder="1" applyAlignment="1">
      <alignment/>
    </xf>
    <xf numFmtId="0" fontId="5" fillId="0" borderId="15" xfId="0" applyFont="1" applyBorder="1" applyAlignment="1">
      <alignment vertical="top" wrapText="1"/>
    </xf>
    <xf numFmtId="9" fontId="22" fillId="0" borderId="15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1" fontId="17" fillId="0" borderId="15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7" fillId="0" borderId="40" xfId="0" applyFont="1" applyBorder="1" applyAlignment="1">
      <alignment horizontal="center" vertical="center"/>
    </xf>
    <xf numFmtId="0" fontId="14" fillId="0" borderId="33" xfId="33" applyNumberFormat="1" applyFont="1" applyFill="1" applyBorder="1" applyAlignment="1">
      <alignment horizontal="left" vertical="center" wrapText="1"/>
      <protection/>
    </xf>
    <xf numFmtId="0" fontId="17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0" borderId="28" xfId="33" applyNumberFormat="1" applyFont="1" applyFill="1" applyBorder="1" applyAlignment="1">
      <alignment horizontal="center" vertical="center" wrapText="1"/>
      <protection/>
    </xf>
    <xf numFmtId="4" fontId="6" fillId="0" borderId="15" xfId="0" applyNumberFormat="1" applyFont="1" applyBorder="1" applyAlignment="1">
      <alignment horizontal="center" vertical="center"/>
    </xf>
    <xf numFmtId="4" fontId="5" fillId="33" borderId="32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22" fillId="0" borderId="15" xfId="0" applyNumberFormat="1" applyFont="1" applyBorder="1" applyAlignment="1">
      <alignment horizontal="center"/>
    </xf>
    <xf numFmtId="4" fontId="5" fillId="33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22" fillId="0" borderId="32" xfId="0" applyNumberFormat="1" applyFont="1" applyBorder="1" applyAlignment="1">
      <alignment horizontal="center"/>
    </xf>
    <xf numFmtId="0" fontId="16" fillId="33" borderId="25" xfId="33" applyNumberFormat="1" applyFont="1" applyFill="1" applyBorder="1" applyAlignment="1">
      <alignment horizontal="left" vertical="center" wrapText="1"/>
      <protection/>
    </xf>
    <xf numFmtId="0" fontId="16" fillId="33" borderId="10" xfId="33" applyNumberFormat="1" applyFont="1" applyFill="1" applyBorder="1" applyAlignment="1">
      <alignment horizontal="left" vertical="center" wrapText="1"/>
      <protection/>
    </xf>
    <xf numFmtId="0" fontId="16" fillId="33" borderId="11" xfId="33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4" xfId="0" applyFont="1" applyBorder="1" applyAlignment="1">
      <alignment/>
    </xf>
    <xf numFmtId="0" fontId="16" fillId="33" borderId="25" xfId="33" applyNumberFormat="1" applyFont="1" applyFill="1" applyBorder="1" applyAlignment="1">
      <alignment horizontal="center" vertical="center" wrapText="1"/>
      <protection/>
    </xf>
    <xf numFmtId="0" fontId="16" fillId="33" borderId="10" xfId="33" applyNumberFormat="1" applyFont="1" applyFill="1" applyBorder="1" applyAlignment="1">
      <alignment horizontal="center" vertical="center" wrapText="1"/>
      <protection/>
    </xf>
    <xf numFmtId="0" fontId="16" fillId="33" borderId="11" xfId="33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shrinkToFit="1"/>
    </xf>
    <xf numFmtId="0" fontId="0" fillId="0" borderId="0" xfId="0" applyAlignment="1">
      <alignment shrinkToFi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4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6" fillId="33" borderId="15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6" fillId="0" borderId="15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33" borderId="33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5" fillId="33" borderId="41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33" borderId="1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33" borderId="33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33" borderId="41" xfId="0" applyFont="1" applyFill="1" applyBorder="1" applyAlignment="1">
      <alignment/>
    </xf>
    <xf numFmtId="0" fontId="3" fillId="33" borderId="34" xfId="0" applyFont="1" applyFill="1" applyBorder="1" applyAlignment="1">
      <alignment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Normal="115" zoomScaleSheetLayoutView="100" zoomScalePageLayoutView="0" workbookViewId="0" topLeftCell="A34">
      <selection activeCell="B43" sqref="B43"/>
    </sheetView>
  </sheetViews>
  <sheetFormatPr defaultColWidth="9.140625" defaultRowHeight="12.75"/>
  <cols>
    <col min="1" max="1" width="3.421875" style="19" customWidth="1"/>
    <col min="2" max="2" width="24.00390625" style="19" customWidth="1"/>
    <col min="3" max="3" width="8.140625" style="19" customWidth="1"/>
    <col min="4" max="4" width="4.140625" style="80" customWidth="1"/>
    <col min="5" max="5" width="11.00390625" style="19" customWidth="1"/>
    <col min="6" max="6" width="7.7109375" style="19" customWidth="1"/>
    <col min="7" max="7" width="10.421875" style="19" customWidth="1"/>
    <col min="8" max="8" width="11.28125" style="20" customWidth="1"/>
    <col min="9" max="9" width="11.421875" style="19" customWidth="1"/>
    <col min="10" max="10" width="2.8515625" style="19" hidden="1" customWidth="1"/>
    <col min="11" max="11" width="12.57421875" style="19" customWidth="1"/>
    <col min="12" max="12" width="8.8515625" style="19" customWidth="1"/>
    <col min="13" max="13" width="15.421875" style="19" customWidth="1"/>
    <col min="14" max="20" width="8.8515625" style="19" customWidth="1"/>
    <col min="21" max="21" width="8.421875" style="19" customWidth="1"/>
    <col min="22" max="16384" width="8.8515625" style="19" customWidth="1"/>
  </cols>
  <sheetData>
    <row r="1" spans="2:11" ht="16.5" customHeight="1">
      <c r="B1" s="160" t="s">
        <v>1</v>
      </c>
      <c r="C1" s="160"/>
      <c r="D1" s="21"/>
      <c r="E1" s="22"/>
      <c r="F1" s="168" t="s">
        <v>96</v>
      </c>
      <c r="G1" s="169"/>
      <c r="H1" s="169"/>
      <c r="I1" s="169"/>
      <c r="J1" s="169"/>
      <c r="K1" s="169"/>
    </row>
    <row r="2" spans="2:11" ht="12.75">
      <c r="B2" s="160" t="s">
        <v>91</v>
      </c>
      <c r="C2" s="160"/>
      <c r="D2" s="21"/>
      <c r="E2" s="22"/>
      <c r="F2" s="169"/>
      <c r="G2" s="169"/>
      <c r="H2" s="169"/>
      <c r="I2" s="169"/>
      <c r="J2" s="169"/>
      <c r="K2" s="169"/>
    </row>
    <row r="3" spans="2:11" ht="12.75">
      <c r="B3" s="170" t="s">
        <v>92</v>
      </c>
      <c r="C3" s="170"/>
      <c r="D3" s="171"/>
      <c r="E3" s="22"/>
      <c r="F3" s="169"/>
      <c r="G3" s="169"/>
      <c r="H3" s="169"/>
      <c r="I3" s="169"/>
      <c r="J3" s="169"/>
      <c r="K3" s="169"/>
    </row>
    <row r="4" spans="2:11" ht="12.75">
      <c r="B4" s="160" t="s">
        <v>93</v>
      </c>
      <c r="C4" s="160"/>
      <c r="D4" s="21"/>
      <c r="E4" s="22"/>
      <c r="F4" s="169"/>
      <c r="G4" s="169"/>
      <c r="H4" s="169"/>
      <c r="I4" s="169"/>
      <c r="J4" s="169"/>
      <c r="K4" s="169"/>
    </row>
    <row r="5" spans="2:11" ht="12.75">
      <c r="B5" s="161" t="s">
        <v>94</v>
      </c>
      <c r="C5" s="161"/>
      <c r="D5" s="24"/>
      <c r="E5" s="22"/>
      <c r="F5" s="169"/>
      <c r="G5" s="169"/>
      <c r="H5" s="169"/>
      <c r="I5" s="169"/>
      <c r="J5" s="169"/>
      <c r="K5" s="169"/>
    </row>
    <row r="6" spans="2:11" ht="12.75">
      <c r="B6" s="161" t="s">
        <v>95</v>
      </c>
      <c r="C6" s="161"/>
      <c r="D6" s="24"/>
      <c r="E6" s="22"/>
      <c r="F6" s="177" t="s">
        <v>100</v>
      </c>
      <c r="G6" s="169"/>
      <c r="H6" s="169"/>
      <c r="I6" s="169"/>
      <c r="J6" s="169"/>
      <c r="K6" s="169"/>
    </row>
    <row r="7" spans="2:11" ht="12.75">
      <c r="B7" s="118"/>
      <c r="C7" s="118"/>
      <c r="D7" s="24"/>
      <c r="E7" s="22"/>
      <c r="F7" s="169"/>
      <c r="G7" s="169"/>
      <c r="H7" s="169"/>
      <c r="I7" s="169"/>
      <c r="J7" s="169"/>
      <c r="K7" s="169"/>
    </row>
    <row r="8" spans="2:11" ht="12.75">
      <c r="B8" s="118"/>
      <c r="C8" s="118"/>
      <c r="D8" s="24"/>
      <c r="E8" s="22"/>
      <c r="F8" s="169"/>
      <c r="G8" s="169"/>
      <c r="H8" s="169"/>
      <c r="I8" s="169"/>
      <c r="J8" s="169"/>
      <c r="K8" s="169"/>
    </row>
    <row r="9" spans="1:11" ht="12.75">
      <c r="A9" s="172" t="s">
        <v>97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2:11" ht="9" customHeight="1">
      <c r="B10" s="173"/>
      <c r="C10" s="173"/>
      <c r="D10" s="173"/>
      <c r="E10" s="174"/>
      <c r="F10" s="175"/>
      <c r="G10" s="175"/>
      <c r="H10" s="175"/>
      <c r="I10" s="176"/>
      <c r="J10" s="176"/>
      <c r="K10" s="176"/>
    </row>
    <row r="11" spans="1:14" ht="25.5" customHeight="1">
      <c r="A11" s="178" t="s">
        <v>0</v>
      </c>
      <c r="B11" s="179" t="s">
        <v>24</v>
      </c>
      <c r="C11" s="180" t="s">
        <v>23</v>
      </c>
      <c r="D11" s="181" t="s">
        <v>30</v>
      </c>
      <c r="E11" s="180" t="s">
        <v>22</v>
      </c>
      <c r="F11" s="180" t="s">
        <v>25</v>
      </c>
      <c r="G11" s="180" t="s">
        <v>27</v>
      </c>
      <c r="H11" s="180" t="s">
        <v>26</v>
      </c>
      <c r="I11" s="180" t="s">
        <v>28</v>
      </c>
      <c r="J11" s="180"/>
      <c r="K11" s="180"/>
      <c r="M11" s="185"/>
      <c r="N11" s="185"/>
    </row>
    <row r="12" spans="1:14" ht="27.75" customHeight="1">
      <c r="A12" s="178"/>
      <c r="B12" s="179"/>
      <c r="C12" s="180"/>
      <c r="D12" s="182"/>
      <c r="E12" s="180"/>
      <c r="F12" s="180"/>
      <c r="G12" s="180"/>
      <c r="H12" s="180"/>
      <c r="I12" s="122" t="s">
        <v>29</v>
      </c>
      <c r="J12" s="122"/>
      <c r="K12" s="121" t="s">
        <v>44</v>
      </c>
      <c r="M12" s="185"/>
      <c r="N12" s="185"/>
    </row>
    <row r="13" spans="1:14" ht="26.25" customHeight="1">
      <c r="A13" s="104"/>
      <c r="B13" s="157" t="s">
        <v>80</v>
      </c>
      <c r="C13" s="158"/>
      <c r="D13" s="159"/>
      <c r="E13" s="125"/>
      <c r="F13" s="125"/>
      <c r="G13" s="125"/>
      <c r="H13" s="125"/>
      <c r="I13" s="125"/>
      <c r="J13" s="125"/>
      <c r="K13" s="126"/>
      <c r="L13" s="22"/>
      <c r="M13" s="185"/>
      <c r="N13" s="185"/>
    </row>
    <row r="14" spans="1:14" ht="22.5">
      <c r="A14" s="105">
        <v>1</v>
      </c>
      <c r="B14" s="127" t="s">
        <v>72</v>
      </c>
      <c r="C14" s="116" t="s">
        <v>70</v>
      </c>
      <c r="D14" s="111">
        <v>1</v>
      </c>
      <c r="E14" s="116" t="s">
        <v>71</v>
      </c>
      <c r="F14" s="117" t="s">
        <v>69</v>
      </c>
      <c r="G14" s="145">
        <v>710</v>
      </c>
      <c r="H14" s="124">
        <v>1</v>
      </c>
      <c r="I14" s="123">
        <f>SUM(G14*H14)</f>
        <v>710</v>
      </c>
      <c r="J14" s="90"/>
      <c r="K14" s="90"/>
      <c r="L14" s="22"/>
      <c r="M14" s="20"/>
      <c r="N14" s="20"/>
    </row>
    <row r="15" spans="1:9" ht="12.75">
      <c r="A15" s="128"/>
      <c r="B15" s="154"/>
      <c r="C15" s="154"/>
      <c r="E15" s="154"/>
      <c r="F15" s="154"/>
      <c r="G15" s="154"/>
      <c r="H15" s="155"/>
      <c r="I15" s="154"/>
    </row>
    <row r="16" spans="1:14" ht="15" customHeight="1">
      <c r="A16" s="90"/>
      <c r="B16" s="188" t="s">
        <v>74</v>
      </c>
      <c r="C16" s="189"/>
      <c r="D16" s="189"/>
      <c r="E16" s="189"/>
      <c r="F16" s="189"/>
      <c r="G16" s="189"/>
      <c r="H16" s="190"/>
      <c r="I16" s="151">
        <f>SUM(I14:I14)</f>
        <v>710</v>
      </c>
      <c r="J16" s="108"/>
      <c r="K16" s="151">
        <f>SUM(I16:J16)</f>
        <v>710</v>
      </c>
      <c r="L16" s="22"/>
      <c r="M16" s="20"/>
      <c r="N16" s="20"/>
    </row>
    <row r="17" spans="1:14" ht="26.25" customHeight="1">
      <c r="A17" s="104"/>
      <c r="B17" s="165" t="s">
        <v>98</v>
      </c>
      <c r="C17" s="166"/>
      <c r="D17" s="167"/>
      <c r="E17" s="137"/>
      <c r="F17" s="137"/>
      <c r="G17" s="137"/>
      <c r="H17" s="137"/>
      <c r="I17" s="137"/>
      <c r="J17" s="137"/>
      <c r="K17" s="137"/>
      <c r="L17" s="22"/>
      <c r="M17" s="185"/>
      <c r="N17" s="185"/>
    </row>
    <row r="18" spans="1:14" ht="26.25">
      <c r="A18" s="105">
        <v>5</v>
      </c>
      <c r="B18" s="110" t="s">
        <v>76</v>
      </c>
      <c r="C18" s="115" t="s">
        <v>77</v>
      </c>
      <c r="D18" s="111">
        <v>5</v>
      </c>
      <c r="E18" s="115" t="s">
        <v>78</v>
      </c>
      <c r="F18" s="117" t="s">
        <v>73</v>
      </c>
      <c r="G18" s="145">
        <v>350</v>
      </c>
      <c r="H18" s="124">
        <v>15</v>
      </c>
      <c r="I18" s="145">
        <f>SUM(G18*H18)</f>
        <v>5250</v>
      </c>
      <c r="J18" s="109"/>
      <c r="K18" s="90"/>
      <c r="L18" s="22"/>
      <c r="M18" s="20"/>
      <c r="N18" s="20"/>
    </row>
    <row r="19" spans="1:14" ht="15" customHeight="1" thickBot="1">
      <c r="A19" s="90"/>
      <c r="B19" s="188" t="s">
        <v>75</v>
      </c>
      <c r="C19" s="189"/>
      <c r="D19" s="189"/>
      <c r="E19" s="189"/>
      <c r="F19" s="189"/>
      <c r="G19" s="189"/>
      <c r="H19" s="190"/>
      <c r="I19" s="146">
        <f>SUM(I18:J18)</f>
        <v>5250</v>
      </c>
      <c r="J19" s="138"/>
      <c r="K19" s="146">
        <f>SUM(I19:J19)</f>
        <v>5250</v>
      </c>
      <c r="L19" s="22"/>
      <c r="M19" s="20"/>
      <c r="N19" s="20"/>
    </row>
    <row r="20" spans="1:11" ht="15.75" thickBot="1">
      <c r="A20" s="132"/>
      <c r="B20" s="165" t="s">
        <v>99</v>
      </c>
      <c r="C20" s="166"/>
      <c r="D20" s="166"/>
      <c r="E20" s="156"/>
      <c r="F20" s="150"/>
      <c r="G20" s="149"/>
      <c r="H20" s="149"/>
      <c r="I20" s="152"/>
      <c r="J20" s="139"/>
      <c r="K20" s="152"/>
    </row>
    <row r="21" spans="1:11" ht="16.5" customHeight="1">
      <c r="A21" s="133">
        <v>6</v>
      </c>
      <c r="B21" s="141" t="s">
        <v>81</v>
      </c>
      <c r="C21" s="134" t="s">
        <v>82</v>
      </c>
      <c r="D21" s="143">
        <v>6</v>
      </c>
      <c r="E21" s="144" t="s">
        <v>88</v>
      </c>
      <c r="F21" s="140" t="s">
        <v>62</v>
      </c>
      <c r="G21" s="145">
        <v>3070</v>
      </c>
      <c r="H21" s="124">
        <v>1.2</v>
      </c>
      <c r="I21" s="145">
        <f>SUM(G21*H21)</f>
        <v>3684</v>
      </c>
      <c r="J21" s="139"/>
      <c r="K21" s="152"/>
    </row>
    <row r="22" spans="1:11" ht="27" customHeight="1">
      <c r="A22" s="135">
        <v>7</v>
      </c>
      <c r="B22" s="141" t="s">
        <v>83</v>
      </c>
      <c r="C22" s="134" t="s">
        <v>84</v>
      </c>
      <c r="D22" s="143">
        <v>7</v>
      </c>
      <c r="E22" s="144" t="s">
        <v>89</v>
      </c>
      <c r="F22" s="142" t="s">
        <v>62</v>
      </c>
      <c r="G22" s="145">
        <v>3070</v>
      </c>
      <c r="H22" s="150">
        <v>0.45</v>
      </c>
      <c r="I22" s="145">
        <f>SUM(G22*H22)</f>
        <v>1381.5</v>
      </c>
      <c r="J22" s="139"/>
      <c r="K22" s="152"/>
    </row>
    <row r="23" spans="1:11" ht="21.75" customHeight="1">
      <c r="A23" s="136">
        <v>8</v>
      </c>
      <c r="B23" s="141" t="s">
        <v>85</v>
      </c>
      <c r="C23" s="134" t="s">
        <v>86</v>
      </c>
      <c r="D23" s="143">
        <v>8</v>
      </c>
      <c r="E23" s="144" t="s">
        <v>90</v>
      </c>
      <c r="F23" s="142" t="s">
        <v>62</v>
      </c>
      <c r="G23" s="145">
        <v>3070</v>
      </c>
      <c r="H23" s="150">
        <v>7.92</v>
      </c>
      <c r="I23" s="145">
        <f>SUM(G23*H23)</f>
        <v>24314.4</v>
      </c>
      <c r="J23" s="139"/>
      <c r="K23" s="152"/>
    </row>
    <row r="24" spans="1:14" ht="15" customHeight="1">
      <c r="A24" s="90"/>
      <c r="B24" s="184" t="s">
        <v>87</v>
      </c>
      <c r="C24" s="184"/>
      <c r="D24" s="184"/>
      <c r="E24" s="184"/>
      <c r="F24" s="184"/>
      <c r="G24" s="184"/>
      <c r="H24" s="184"/>
      <c r="I24" s="146">
        <f>SUM(I21:J23)</f>
        <v>29379.9</v>
      </c>
      <c r="J24" s="108"/>
      <c r="K24" s="146">
        <f>SUM(I24:J24)</f>
        <v>29379.9</v>
      </c>
      <c r="L24" s="22"/>
      <c r="M24" s="20"/>
      <c r="N24" s="20"/>
    </row>
    <row r="25" spans="1:13" ht="21" customHeight="1">
      <c r="A25" s="69"/>
      <c r="B25" s="70"/>
      <c r="C25" s="1"/>
      <c r="D25" s="1"/>
      <c r="E25" s="1"/>
      <c r="F25" s="1"/>
      <c r="G25" s="183" t="s">
        <v>7</v>
      </c>
      <c r="H25" s="183"/>
      <c r="I25" s="129"/>
      <c r="J25" s="65" t="e">
        <f>SUM(#REF!,#REF!,#REF!,#REF!,#REF!,#REF!,#REF!,#REF!)</f>
        <v>#REF!</v>
      </c>
      <c r="K25" s="147">
        <f>SUM(K16:K24)</f>
        <v>35339.9</v>
      </c>
      <c r="M25" s="64"/>
    </row>
    <row r="26" spans="1:13" ht="21.75" customHeight="1">
      <c r="A26" s="72"/>
      <c r="B26" s="68"/>
      <c r="C26" s="3"/>
      <c r="D26" s="3"/>
      <c r="E26" s="3"/>
      <c r="F26" s="3"/>
      <c r="G26" s="186" t="s">
        <v>6</v>
      </c>
      <c r="H26" s="186"/>
      <c r="I26" s="130">
        <v>0.18</v>
      </c>
      <c r="J26" s="65"/>
      <c r="K26" s="147">
        <f>I26*K25</f>
        <v>6361.182</v>
      </c>
      <c r="M26" s="64"/>
    </row>
    <row r="27" spans="1:13" ht="24.75" customHeight="1">
      <c r="A27" s="72"/>
      <c r="B27" s="68"/>
      <c r="C27" s="3"/>
      <c r="D27" s="3"/>
      <c r="E27" s="3"/>
      <c r="F27" s="3"/>
      <c r="G27" s="183" t="s">
        <v>7</v>
      </c>
      <c r="H27" s="183"/>
      <c r="I27" s="131"/>
      <c r="J27" s="65"/>
      <c r="K27" s="147">
        <f>SUM(K25:K26)</f>
        <v>41701.082</v>
      </c>
      <c r="L27" s="100"/>
      <c r="M27" s="64"/>
    </row>
    <row r="28" spans="1:13" ht="21.75" customHeight="1">
      <c r="A28" s="72"/>
      <c r="B28" s="68"/>
      <c r="C28" s="3"/>
      <c r="D28" s="3"/>
      <c r="E28" s="3"/>
      <c r="F28" s="3"/>
      <c r="G28" s="186" t="s">
        <v>8</v>
      </c>
      <c r="H28" s="186"/>
      <c r="I28" s="130">
        <v>0.15</v>
      </c>
      <c r="J28" s="65"/>
      <c r="K28" s="147">
        <f>I28*K27</f>
        <v>6255.1623</v>
      </c>
      <c r="M28" s="68"/>
    </row>
    <row r="29" spans="1:13" ht="21" customHeight="1">
      <c r="A29" s="72"/>
      <c r="B29" s="68"/>
      <c r="C29" s="3"/>
      <c r="D29" s="3"/>
      <c r="E29" s="3"/>
      <c r="F29" s="3"/>
      <c r="G29" s="183" t="s">
        <v>7</v>
      </c>
      <c r="H29" s="183"/>
      <c r="I29" s="131"/>
      <c r="J29" s="65"/>
      <c r="K29" s="147">
        <f>SUM(K28+K27)</f>
        <v>47956.244300000006</v>
      </c>
      <c r="M29" s="68"/>
    </row>
    <row r="30" spans="1:13" ht="13.5" customHeight="1">
      <c r="A30" s="72"/>
      <c r="B30" s="68"/>
      <c r="C30" s="3"/>
      <c r="D30" s="3"/>
      <c r="E30" s="3"/>
      <c r="F30" s="3"/>
      <c r="G30" s="186" t="s">
        <v>9</v>
      </c>
      <c r="H30" s="186"/>
      <c r="I30" s="131"/>
      <c r="J30" s="65"/>
      <c r="K30" s="147">
        <v>27.63</v>
      </c>
      <c r="M30" s="68"/>
    </row>
    <row r="31" spans="1:13" ht="21.75" customHeight="1">
      <c r="A31" s="72"/>
      <c r="B31" s="68"/>
      <c r="C31" s="3"/>
      <c r="D31" s="3"/>
      <c r="E31" s="3"/>
      <c r="F31" s="3"/>
      <c r="G31" s="183" t="s">
        <v>7</v>
      </c>
      <c r="H31" s="183"/>
      <c r="I31" s="131"/>
      <c r="J31" s="65"/>
      <c r="K31" s="147">
        <f>SUM(K29+K30)</f>
        <v>47983.8743</v>
      </c>
      <c r="M31" s="68"/>
    </row>
    <row r="32" spans="1:11" ht="24" customHeight="1">
      <c r="A32" s="72"/>
      <c r="B32" s="68"/>
      <c r="C32" s="3"/>
      <c r="D32" s="3"/>
      <c r="E32" s="3"/>
      <c r="F32" s="3"/>
      <c r="G32" s="186" t="s">
        <v>10</v>
      </c>
      <c r="H32" s="186"/>
      <c r="I32" s="130">
        <v>0.24</v>
      </c>
      <c r="J32" s="65"/>
      <c r="K32" s="147">
        <f>I32*K31</f>
        <v>11516.129832</v>
      </c>
    </row>
    <row r="33" spans="1:11" ht="12.75">
      <c r="A33" s="162"/>
      <c r="B33" s="163"/>
      <c r="C33" s="163"/>
      <c r="D33" s="163"/>
      <c r="E33" s="163"/>
      <c r="F33" s="164"/>
      <c r="G33" s="192" t="s">
        <v>60</v>
      </c>
      <c r="H33" s="192"/>
      <c r="I33" s="193"/>
      <c r="J33" s="92"/>
      <c r="K33" s="148">
        <f>SUM(K31+K32)</f>
        <v>59500.004132</v>
      </c>
    </row>
    <row r="34" spans="5:8" ht="15">
      <c r="E34" s="120"/>
      <c r="F34" s="120"/>
      <c r="G34" s="120"/>
      <c r="H34" s="119"/>
    </row>
    <row r="35" spans="5:8" ht="15">
      <c r="E35" s="120"/>
      <c r="F35" s="120"/>
      <c r="G35" s="120"/>
      <c r="H35" s="119"/>
    </row>
    <row r="36" spans="5:8" ht="15">
      <c r="E36" s="120"/>
      <c r="F36" s="120"/>
      <c r="G36" s="120"/>
      <c r="H36" s="119"/>
    </row>
    <row r="37" spans="2:11" ht="30" customHeight="1">
      <c r="B37" s="194" t="s">
        <v>107</v>
      </c>
      <c r="C37" s="194"/>
      <c r="D37" s="194"/>
      <c r="E37" s="194"/>
      <c r="F37" s="194"/>
      <c r="G37" s="194"/>
      <c r="H37" s="194"/>
      <c r="I37" s="194"/>
      <c r="J37" s="194"/>
      <c r="K37" s="194"/>
    </row>
    <row r="38" spans="2:11" ht="15">
      <c r="B38" s="187"/>
      <c r="C38" s="187"/>
      <c r="D38" s="187"/>
      <c r="E38" s="191" t="s">
        <v>101</v>
      </c>
      <c r="F38" s="191"/>
      <c r="G38" s="191"/>
      <c r="H38" s="191"/>
      <c r="I38" s="120"/>
      <c r="J38" s="120"/>
      <c r="K38" s="120"/>
    </row>
    <row r="39" spans="2:9" ht="15">
      <c r="B39" s="187" t="s">
        <v>79</v>
      </c>
      <c r="C39" s="187"/>
      <c r="D39" s="187"/>
      <c r="E39" s="191" t="s">
        <v>108</v>
      </c>
      <c r="F39" s="191"/>
      <c r="G39" s="191"/>
      <c r="H39" s="191"/>
      <c r="I39" s="191"/>
    </row>
    <row r="40" spans="2:8" ht="15">
      <c r="B40" s="120"/>
      <c r="C40" s="120"/>
      <c r="D40" s="120"/>
      <c r="E40" s="120"/>
      <c r="F40" s="120"/>
      <c r="G40" s="120"/>
      <c r="H40" s="119"/>
    </row>
    <row r="41" spans="2:8" ht="14.25" customHeight="1">
      <c r="B41" s="153" t="s">
        <v>103</v>
      </c>
      <c r="E41" s="191" t="s">
        <v>104</v>
      </c>
      <c r="F41" s="191"/>
      <c r="G41" s="191"/>
      <c r="H41" s="191"/>
    </row>
    <row r="42" spans="2:8" ht="12.75">
      <c r="B42" s="195"/>
      <c r="C42" s="195"/>
      <c r="D42" s="195"/>
      <c r="E42" s="195"/>
      <c r="F42" s="195"/>
      <c r="G42" s="195"/>
      <c r="H42" s="195"/>
    </row>
    <row r="43" spans="2:8" ht="15">
      <c r="B43" s="153" t="s">
        <v>105</v>
      </c>
      <c r="C43" s="119"/>
      <c r="D43" s="119"/>
      <c r="E43" s="191" t="s">
        <v>106</v>
      </c>
      <c r="F43" s="191"/>
      <c r="G43" s="191"/>
      <c r="H43" s="191"/>
    </row>
    <row r="46" spans="1:7" ht="12.75">
      <c r="A46" s="68"/>
      <c r="B46" s="68"/>
      <c r="C46" s="68"/>
      <c r="D46" s="86"/>
      <c r="E46" s="68"/>
      <c r="F46" s="68"/>
      <c r="G46" s="68"/>
    </row>
    <row r="47" spans="1:7" ht="12.75">
      <c r="A47" s="112"/>
      <c r="B47" s="82"/>
      <c r="C47" s="113"/>
      <c r="D47" s="83"/>
      <c r="E47" s="114"/>
      <c r="F47" s="68"/>
      <c r="G47" s="68"/>
    </row>
    <row r="48" spans="1:7" ht="12.75">
      <c r="A48" s="81"/>
      <c r="B48" s="82"/>
      <c r="C48" s="83"/>
      <c r="D48" s="83"/>
      <c r="E48" s="84"/>
      <c r="F48" s="68"/>
      <c r="G48" s="68"/>
    </row>
    <row r="49" spans="1:7" ht="12.75">
      <c r="A49" s="83"/>
      <c r="B49" s="82"/>
      <c r="C49" s="83"/>
      <c r="D49" s="83"/>
      <c r="E49" s="85"/>
      <c r="F49" s="68"/>
      <c r="G49" s="68"/>
    </row>
    <row r="50" spans="1:7" ht="12.75">
      <c r="A50" s="83"/>
      <c r="B50" s="82"/>
      <c r="C50" s="83"/>
      <c r="D50" s="83"/>
      <c r="E50" s="85"/>
      <c r="F50" s="68"/>
      <c r="G50" s="68"/>
    </row>
    <row r="51" spans="1:8" ht="12.75">
      <c r="A51" s="101"/>
      <c r="B51" s="102"/>
      <c r="C51" s="101"/>
      <c r="D51" s="101"/>
      <c r="E51" s="103"/>
      <c r="F51" s="103"/>
      <c r="G51" s="68"/>
      <c r="H51" s="26"/>
    </row>
    <row r="52" spans="1:8" ht="12.75">
      <c r="A52" s="68"/>
      <c r="B52" s="101"/>
      <c r="C52" s="102"/>
      <c r="D52" s="101"/>
      <c r="E52" s="101"/>
      <c r="F52" s="103"/>
      <c r="G52" s="68"/>
      <c r="H52" s="26"/>
    </row>
    <row r="53" spans="1:8" ht="12.75">
      <c r="A53" s="68"/>
      <c r="B53" s="101"/>
      <c r="C53" s="102"/>
      <c r="D53" s="101"/>
      <c r="E53" s="101"/>
      <c r="F53" s="103"/>
      <c r="G53" s="68"/>
      <c r="H53" s="26"/>
    </row>
    <row r="54" spans="1:8" ht="12.75">
      <c r="A54" s="68"/>
      <c r="B54" s="68"/>
      <c r="C54" s="68"/>
      <c r="D54" s="86"/>
      <c r="E54" s="106"/>
      <c r="F54" s="106"/>
      <c r="G54" s="68"/>
      <c r="H54" s="26"/>
    </row>
    <row r="55" spans="1:8" ht="12.75">
      <c r="A55" s="68"/>
      <c r="B55" s="68"/>
      <c r="C55" s="68"/>
      <c r="D55" s="86"/>
      <c r="E55" s="106"/>
      <c r="F55" s="106"/>
      <c r="G55" s="68"/>
      <c r="H55" s="26"/>
    </row>
    <row r="56" spans="1:7" ht="12.75">
      <c r="A56" s="81"/>
      <c r="B56" s="82"/>
      <c r="C56" s="83"/>
      <c r="D56" s="83"/>
      <c r="E56" s="107"/>
      <c r="F56" s="106"/>
      <c r="G56" s="68"/>
    </row>
    <row r="57" spans="1:7" ht="12.75">
      <c r="A57" s="81"/>
      <c r="B57" s="82"/>
      <c r="C57" s="83"/>
      <c r="D57" s="83"/>
      <c r="E57" s="85"/>
      <c r="F57" s="106"/>
      <c r="G57" s="68"/>
    </row>
    <row r="58" spans="1:7" ht="12.75">
      <c r="A58" s="83"/>
      <c r="B58" s="82"/>
      <c r="C58" s="83"/>
      <c r="D58" s="83"/>
      <c r="E58" s="85"/>
      <c r="F58" s="106"/>
      <c r="G58" s="68"/>
    </row>
    <row r="59" spans="1:7" ht="12.75">
      <c r="A59" s="83"/>
      <c r="B59" s="82"/>
      <c r="C59" s="83"/>
      <c r="D59" s="83"/>
      <c r="E59" s="85"/>
      <c r="F59" s="106"/>
      <c r="G59" s="68"/>
    </row>
    <row r="60" spans="1:7" ht="12.75">
      <c r="A60" s="83"/>
      <c r="B60" s="82"/>
      <c r="C60" s="83"/>
      <c r="D60" s="83"/>
      <c r="E60" s="107"/>
      <c r="F60" s="106"/>
      <c r="G60" s="68"/>
    </row>
    <row r="61" spans="1:7" ht="12.75">
      <c r="A61" s="68"/>
      <c r="B61" s="68"/>
      <c r="C61" s="68"/>
      <c r="D61" s="86"/>
      <c r="E61" s="106"/>
      <c r="F61" s="106"/>
      <c r="G61" s="68"/>
    </row>
    <row r="62" spans="1:7" ht="48.75" customHeight="1">
      <c r="A62" s="68"/>
      <c r="B62" s="87"/>
      <c r="C62" s="87"/>
      <c r="D62" s="86"/>
      <c r="E62" s="106"/>
      <c r="F62" s="106"/>
      <c r="G62" s="68"/>
    </row>
    <row r="63" spans="1:7" ht="12.75">
      <c r="A63" s="68"/>
      <c r="B63" s="68"/>
      <c r="C63" s="68"/>
      <c r="D63" s="86"/>
      <c r="E63" s="68"/>
      <c r="F63" s="68"/>
      <c r="G63" s="68"/>
    </row>
    <row r="64" spans="1:7" ht="12.75">
      <c r="A64" s="68"/>
      <c r="B64" s="68"/>
      <c r="C64" s="68"/>
      <c r="D64" s="86"/>
      <c r="E64" s="68"/>
      <c r="F64" s="68"/>
      <c r="G64" s="68"/>
    </row>
  </sheetData>
  <sheetProtection/>
  <mergeCells count="49">
    <mergeCell ref="E39:H39"/>
    <mergeCell ref="E41:H41"/>
    <mergeCell ref="E43:H43"/>
    <mergeCell ref="M17:N17"/>
    <mergeCell ref="B16:H16"/>
    <mergeCell ref="G33:I33"/>
    <mergeCell ref="B37:K37"/>
    <mergeCell ref="B38:D38"/>
    <mergeCell ref="E42:H42"/>
    <mergeCell ref="B42:D42"/>
    <mergeCell ref="E38:H38"/>
    <mergeCell ref="G32:H32"/>
    <mergeCell ref="B39:D39"/>
    <mergeCell ref="G25:H25"/>
    <mergeCell ref="G30:H30"/>
    <mergeCell ref="B19:H19"/>
    <mergeCell ref="G31:H31"/>
    <mergeCell ref="G26:H26"/>
    <mergeCell ref="G27:H27"/>
    <mergeCell ref="G28:H28"/>
    <mergeCell ref="G29:H29"/>
    <mergeCell ref="B20:D20"/>
    <mergeCell ref="B24:H24"/>
    <mergeCell ref="M11:N11"/>
    <mergeCell ref="M12:N12"/>
    <mergeCell ref="M13:N13"/>
    <mergeCell ref="E11:E12"/>
    <mergeCell ref="F11:F12"/>
    <mergeCell ref="G11:G12"/>
    <mergeCell ref="H11:H12"/>
    <mergeCell ref="A9:K9"/>
    <mergeCell ref="B10:E10"/>
    <mergeCell ref="F10:K10"/>
    <mergeCell ref="F6:K8"/>
    <mergeCell ref="A11:A12"/>
    <mergeCell ref="B11:B12"/>
    <mergeCell ref="C11:C12"/>
    <mergeCell ref="D11:D12"/>
    <mergeCell ref="I11:K11"/>
    <mergeCell ref="B13:D13"/>
    <mergeCell ref="B1:C1"/>
    <mergeCell ref="B6:C6"/>
    <mergeCell ref="A33:F33"/>
    <mergeCell ref="B17:D17"/>
    <mergeCell ref="F1:K5"/>
    <mergeCell ref="B2:C2"/>
    <mergeCell ref="B4:C4"/>
    <mergeCell ref="B5:C5"/>
    <mergeCell ref="B3:D3"/>
  </mergeCells>
  <printOptions/>
  <pageMargins left="1.37" right="0.75" top="0.84" bottom="0.46" header="0.8" footer="0.5"/>
  <pageSetup horizontalDpi="600" verticalDpi="600" orientation="portrait" paperSize="9" scale="75" r:id="rId1"/>
  <colBreaks count="1" manualBreakCount="1">
    <brk id="1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H10" sqref="H10:H11"/>
    </sheetView>
  </sheetViews>
  <sheetFormatPr defaultColWidth="9.140625" defaultRowHeight="12.75"/>
  <cols>
    <col min="1" max="1" width="3.421875" style="19" customWidth="1"/>
    <col min="2" max="2" width="24.00390625" style="19" customWidth="1"/>
    <col min="3" max="3" width="8.140625" style="19" customWidth="1"/>
    <col min="4" max="4" width="4.8515625" style="80" customWidth="1"/>
    <col min="5" max="5" width="10.8515625" style="19" customWidth="1"/>
    <col min="6" max="7" width="7.7109375" style="19" customWidth="1"/>
    <col min="8" max="8" width="7.28125" style="20" customWidth="1"/>
    <col min="9" max="9" width="8.140625" style="19" customWidth="1"/>
    <col min="10" max="10" width="2.8515625" style="19" hidden="1" customWidth="1"/>
    <col min="11" max="11" width="12.57421875" style="19" customWidth="1"/>
    <col min="12" max="12" width="8.8515625" style="19" customWidth="1"/>
    <col min="13" max="13" width="15.421875" style="19" customWidth="1"/>
    <col min="14" max="20" width="8.8515625" style="19" customWidth="1"/>
    <col min="21" max="21" width="8.421875" style="19" customWidth="1"/>
    <col min="22" max="16384" width="8.8515625" style="19" customWidth="1"/>
  </cols>
  <sheetData>
    <row r="1" spans="2:11" ht="47.25" customHeight="1">
      <c r="B1" s="185" t="s">
        <v>1</v>
      </c>
      <c r="C1" s="185"/>
      <c r="D1" s="21"/>
      <c r="E1" s="22"/>
      <c r="F1" s="196" t="s">
        <v>68</v>
      </c>
      <c r="G1" s="196"/>
      <c r="H1" s="196"/>
      <c r="I1" s="196"/>
      <c r="J1" s="197"/>
      <c r="K1" s="197"/>
    </row>
    <row r="2" spans="2:11" ht="12.75">
      <c r="B2" s="185" t="s">
        <v>2</v>
      </c>
      <c r="C2" s="185"/>
      <c r="D2" s="21"/>
      <c r="E2" s="22"/>
      <c r="F2" s="196"/>
      <c r="G2" s="196"/>
      <c r="H2" s="196"/>
      <c r="I2" s="196"/>
      <c r="J2" s="197"/>
      <c r="K2" s="197"/>
    </row>
    <row r="3" spans="2:11" ht="12.75">
      <c r="B3" s="185" t="s">
        <v>3</v>
      </c>
      <c r="C3" s="185"/>
      <c r="D3" s="21"/>
      <c r="E3" s="22"/>
      <c r="F3" s="196"/>
      <c r="G3" s="196"/>
      <c r="H3" s="196"/>
      <c r="I3" s="196"/>
      <c r="J3" s="197"/>
      <c r="K3" s="197"/>
    </row>
    <row r="4" spans="2:11" ht="12.75">
      <c r="B4" s="185" t="s">
        <v>4</v>
      </c>
      <c r="C4" s="185"/>
      <c r="D4" s="21"/>
      <c r="E4" s="22"/>
      <c r="F4" s="196"/>
      <c r="G4" s="196"/>
      <c r="H4" s="196"/>
      <c r="I4" s="196"/>
      <c r="J4" s="197"/>
      <c r="K4" s="197"/>
    </row>
    <row r="5" spans="2:11" ht="12.75">
      <c r="B5" s="198" t="s">
        <v>21</v>
      </c>
      <c r="C5" s="198"/>
      <c r="D5" s="24"/>
      <c r="E5" s="22"/>
      <c r="F5" s="196"/>
      <c r="G5" s="196"/>
      <c r="H5" s="196"/>
      <c r="I5" s="196"/>
      <c r="J5" s="197"/>
      <c r="K5" s="197"/>
    </row>
    <row r="6" spans="2:11" ht="12.75">
      <c r="B6" s="198" t="s">
        <v>5</v>
      </c>
      <c r="C6" s="198"/>
      <c r="D6" s="24"/>
      <c r="E6" s="22"/>
      <c r="F6" s="199"/>
      <c r="G6" s="200"/>
      <c r="H6" s="26"/>
      <c r="I6" s="27"/>
      <c r="J6" s="27"/>
      <c r="K6" s="27"/>
    </row>
    <row r="7" spans="2:11" ht="12.75">
      <c r="B7" s="23"/>
      <c r="C7" s="23"/>
      <c r="D7" s="24"/>
      <c r="E7" s="22"/>
      <c r="F7" s="25"/>
      <c r="G7" s="26"/>
      <c r="H7" s="26"/>
      <c r="I7" s="27"/>
      <c r="J7" s="27"/>
      <c r="K7" s="27"/>
    </row>
    <row r="8" spans="1:11" ht="12.75">
      <c r="A8" s="172" t="s">
        <v>67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2:11" ht="9" customHeight="1">
      <c r="B9" s="173"/>
      <c r="C9" s="173"/>
      <c r="D9" s="173"/>
      <c r="E9" s="174"/>
      <c r="F9" s="175"/>
      <c r="G9" s="175"/>
      <c r="H9" s="175"/>
      <c r="I9" s="176"/>
      <c r="J9" s="176"/>
      <c r="K9" s="176"/>
    </row>
    <row r="10" spans="1:14" ht="25.5" customHeight="1">
      <c r="A10" s="178" t="s">
        <v>0</v>
      </c>
      <c r="B10" s="178" t="s">
        <v>24</v>
      </c>
      <c r="C10" s="201" t="s">
        <v>23</v>
      </c>
      <c r="D10" s="202" t="s">
        <v>30</v>
      </c>
      <c r="E10" s="201" t="s">
        <v>22</v>
      </c>
      <c r="F10" s="201" t="s">
        <v>25</v>
      </c>
      <c r="G10" s="201" t="s">
        <v>27</v>
      </c>
      <c r="H10" s="201" t="s">
        <v>26</v>
      </c>
      <c r="I10" s="201" t="s">
        <v>28</v>
      </c>
      <c r="J10" s="201"/>
      <c r="K10" s="201"/>
      <c r="M10" s="185"/>
      <c r="N10" s="185"/>
    </row>
    <row r="11" spans="1:14" ht="27.75" customHeight="1">
      <c r="A11" s="178"/>
      <c r="B11" s="178"/>
      <c r="C11" s="201"/>
      <c r="D11" s="203"/>
      <c r="E11" s="201"/>
      <c r="F11" s="201"/>
      <c r="G11" s="201"/>
      <c r="H11" s="201"/>
      <c r="I11" s="28" t="s">
        <v>102</v>
      </c>
      <c r="J11" s="29"/>
      <c r="K11" s="28" t="s">
        <v>44</v>
      </c>
      <c r="M11" s="185"/>
      <c r="N11" s="185"/>
    </row>
    <row r="12" spans="1:14" ht="15" customHeight="1">
      <c r="A12" s="91"/>
      <c r="B12" s="30" t="s">
        <v>57</v>
      </c>
      <c r="C12" s="204"/>
      <c r="D12" s="205"/>
      <c r="E12" s="205"/>
      <c r="F12" s="205"/>
      <c r="G12" s="205"/>
      <c r="H12" s="205"/>
      <c r="I12" s="205"/>
      <c r="J12" s="205"/>
      <c r="K12" s="206"/>
      <c r="L12" s="22"/>
      <c r="M12" s="185"/>
      <c r="N12" s="185"/>
    </row>
    <row r="13" spans="1:14" ht="36">
      <c r="A13" s="88">
        <v>1</v>
      </c>
      <c r="B13" s="31" t="s">
        <v>45</v>
      </c>
      <c r="C13" s="32" t="s">
        <v>46</v>
      </c>
      <c r="D13" s="33">
        <v>1</v>
      </c>
      <c r="E13" s="5" t="s">
        <v>47</v>
      </c>
      <c r="F13" s="4" t="s">
        <v>63</v>
      </c>
      <c r="G13" s="34">
        <v>1.5</v>
      </c>
      <c r="H13" s="35">
        <v>20.25</v>
      </c>
      <c r="I13" s="34">
        <f>SUM(G13*H13)</f>
        <v>30.375</v>
      </c>
      <c r="J13" s="36"/>
      <c r="K13" s="37"/>
      <c r="L13" s="22"/>
      <c r="M13" s="185"/>
      <c r="N13" s="185"/>
    </row>
    <row r="14" spans="1:14" ht="36">
      <c r="A14" s="88">
        <v>2</v>
      </c>
      <c r="B14" s="38" t="s">
        <v>48</v>
      </c>
      <c r="C14" s="39" t="s">
        <v>50</v>
      </c>
      <c r="D14" s="40">
        <v>2</v>
      </c>
      <c r="E14" s="41" t="s">
        <v>49</v>
      </c>
      <c r="F14" s="41" t="s">
        <v>51</v>
      </c>
      <c r="G14" s="42">
        <v>9.35</v>
      </c>
      <c r="H14" s="43">
        <v>7.3</v>
      </c>
      <c r="I14" s="42">
        <f>SUM(G14*H14)</f>
        <v>68.255</v>
      </c>
      <c r="J14" s="44"/>
      <c r="K14" s="45"/>
      <c r="L14" s="22"/>
      <c r="M14" s="20"/>
      <c r="N14" s="20"/>
    </row>
    <row r="15" spans="1:14" ht="12.75">
      <c r="A15" s="89">
        <v>3</v>
      </c>
      <c r="B15" s="46" t="s">
        <v>52</v>
      </c>
      <c r="C15" s="47" t="s">
        <v>53</v>
      </c>
      <c r="D15" s="48">
        <v>3</v>
      </c>
      <c r="E15" s="49" t="s">
        <v>54</v>
      </c>
      <c r="F15" s="50" t="s">
        <v>55</v>
      </c>
      <c r="G15" s="51">
        <v>467.5</v>
      </c>
      <c r="H15" s="52">
        <v>2</v>
      </c>
      <c r="I15" s="51">
        <f>SUM(G15*H15)</f>
        <v>935</v>
      </c>
      <c r="J15" s="53"/>
      <c r="K15" s="54"/>
      <c r="L15" s="22"/>
      <c r="M15" s="20"/>
      <c r="N15" s="20"/>
    </row>
    <row r="16" spans="1:14" ht="15" customHeight="1">
      <c r="A16" s="90"/>
      <c r="B16" s="207" t="s">
        <v>56</v>
      </c>
      <c r="C16" s="207"/>
      <c r="D16" s="207"/>
      <c r="E16" s="207"/>
      <c r="F16" s="207"/>
      <c r="G16" s="207"/>
      <c r="H16" s="207"/>
      <c r="I16" s="55">
        <f>SUM(I13:I15)</f>
        <v>1033.63</v>
      </c>
      <c r="J16" s="56"/>
      <c r="K16" s="55">
        <f>SUM(I16:J16)</f>
        <v>1033.63</v>
      </c>
      <c r="L16" s="22"/>
      <c r="M16" s="20"/>
      <c r="N16" s="20"/>
    </row>
    <row r="17" spans="1:14" ht="15" customHeight="1">
      <c r="A17" s="91"/>
      <c r="B17" s="57" t="s">
        <v>58</v>
      </c>
      <c r="C17" s="208"/>
      <c r="D17" s="209"/>
      <c r="E17" s="209"/>
      <c r="F17" s="209"/>
      <c r="G17" s="209"/>
      <c r="H17" s="209"/>
      <c r="I17" s="209"/>
      <c r="J17" s="209"/>
      <c r="K17" s="210"/>
      <c r="L17" s="22"/>
      <c r="M17" s="20"/>
      <c r="N17" s="20"/>
    </row>
    <row r="18" spans="1:14" ht="24">
      <c r="A18" s="94">
        <v>1</v>
      </c>
      <c r="B18" s="95" t="s">
        <v>32</v>
      </c>
      <c r="C18" s="4" t="s">
        <v>31</v>
      </c>
      <c r="D18" s="5">
        <v>4</v>
      </c>
      <c r="E18" s="4" t="s">
        <v>33</v>
      </c>
      <c r="F18" s="4" t="s">
        <v>61</v>
      </c>
      <c r="G18" s="6">
        <v>0.25</v>
      </c>
      <c r="H18" s="7">
        <v>15.3</v>
      </c>
      <c r="I18" s="8">
        <f>SUM(G18*H18)</f>
        <v>3.825</v>
      </c>
      <c r="J18" s="58"/>
      <c r="K18" s="37"/>
      <c r="L18" s="22"/>
      <c r="M18" s="198"/>
      <c r="N18" s="198"/>
    </row>
    <row r="19" spans="1:12" s="62" customFormat="1" ht="36">
      <c r="A19" s="96">
        <v>2</v>
      </c>
      <c r="B19" s="97" t="s">
        <v>35</v>
      </c>
      <c r="C19" s="9" t="s">
        <v>34</v>
      </c>
      <c r="D19" s="10">
        <v>5</v>
      </c>
      <c r="E19" s="9" t="s">
        <v>36</v>
      </c>
      <c r="F19" s="9" t="s">
        <v>37</v>
      </c>
      <c r="G19" s="11">
        <v>46.2</v>
      </c>
      <c r="H19" s="12">
        <v>2.7</v>
      </c>
      <c r="I19" s="13">
        <f>G19*H19</f>
        <v>124.74000000000001</v>
      </c>
      <c r="J19" s="59"/>
      <c r="K19" s="60"/>
      <c r="L19" s="61"/>
    </row>
    <row r="20" spans="1:13" ht="27.75" customHeight="1">
      <c r="A20" s="94">
        <v>3</v>
      </c>
      <c r="B20" s="97" t="s">
        <v>39</v>
      </c>
      <c r="C20" s="9" t="s">
        <v>38</v>
      </c>
      <c r="D20" s="9">
        <v>6</v>
      </c>
      <c r="E20" s="9" t="s">
        <v>40</v>
      </c>
      <c r="F20" s="9" t="s">
        <v>62</v>
      </c>
      <c r="G20" s="11">
        <v>33</v>
      </c>
      <c r="H20" s="12">
        <v>2.5</v>
      </c>
      <c r="I20" s="13">
        <f>G20*H20</f>
        <v>82.5</v>
      </c>
      <c r="J20" s="63"/>
      <c r="K20" s="60"/>
      <c r="L20" s="22"/>
      <c r="M20" s="64"/>
    </row>
    <row r="21" spans="1:13" ht="27.75" customHeight="1">
      <c r="A21" s="98">
        <v>4</v>
      </c>
      <c r="B21" s="99" t="s">
        <v>42</v>
      </c>
      <c r="C21" s="14" t="s">
        <v>41</v>
      </c>
      <c r="D21" s="15">
        <v>7</v>
      </c>
      <c r="E21" s="14" t="s">
        <v>43</v>
      </c>
      <c r="F21" s="14" t="s">
        <v>61</v>
      </c>
      <c r="G21" s="16">
        <v>5.5</v>
      </c>
      <c r="H21" s="17">
        <v>21.1</v>
      </c>
      <c r="I21" s="18">
        <f>G21*H21</f>
        <v>116.05000000000001</v>
      </c>
      <c r="J21" s="53"/>
      <c r="K21" s="54"/>
      <c r="M21" s="64"/>
    </row>
    <row r="22" spans="1:13" ht="15" customHeight="1">
      <c r="A22" s="65"/>
      <c r="B22" s="211" t="s">
        <v>59</v>
      </c>
      <c r="C22" s="212"/>
      <c r="D22" s="212"/>
      <c r="E22" s="212"/>
      <c r="F22" s="212"/>
      <c r="G22" s="212"/>
      <c r="H22" s="213"/>
      <c r="I22" s="66">
        <f>SUM(I18:I21)</f>
        <v>327.115</v>
      </c>
      <c r="J22" s="67"/>
      <c r="K22" s="66">
        <f>SUM(I22)</f>
        <v>327.115</v>
      </c>
      <c r="M22" s="68"/>
    </row>
    <row r="23" spans="1:13" ht="21" customHeight="1">
      <c r="A23" s="69"/>
      <c r="B23" s="70"/>
      <c r="C23" s="1"/>
      <c r="D23" s="1"/>
      <c r="E23" s="1"/>
      <c r="F23" s="1"/>
      <c r="G23" s="214" t="s">
        <v>7</v>
      </c>
      <c r="H23" s="214"/>
      <c r="I23" s="2"/>
      <c r="J23" s="65" t="e">
        <f>SUM(#REF!,#REF!,#REF!,#REF!,#REF!,#REF!,#REF!,#REF!)</f>
        <v>#REF!</v>
      </c>
      <c r="K23" s="71">
        <f>SUM(K22+K16)</f>
        <v>1360.7450000000001</v>
      </c>
      <c r="M23" s="64"/>
    </row>
    <row r="24" spans="1:13" ht="21.75" customHeight="1">
      <c r="A24" s="72"/>
      <c r="B24" s="68"/>
      <c r="C24" s="3"/>
      <c r="D24" s="3"/>
      <c r="E24" s="3"/>
      <c r="F24" s="3"/>
      <c r="G24" s="215" t="s">
        <v>6</v>
      </c>
      <c r="H24" s="215"/>
      <c r="I24" s="73">
        <v>0.18</v>
      </c>
      <c r="J24" s="65"/>
      <c r="K24" s="74">
        <f>I24*K23</f>
        <v>244.9341</v>
      </c>
      <c r="M24" s="64"/>
    </row>
    <row r="25" spans="1:13" ht="24.75" customHeight="1">
      <c r="A25" s="72"/>
      <c r="B25" s="68"/>
      <c r="C25" s="3"/>
      <c r="D25" s="3"/>
      <c r="E25" s="3"/>
      <c r="F25" s="3"/>
      <c r="G25" s="216" t="s">
        <v>7</v>
      </c>
      <c r="H25" s="216"/>
      <c r="I25" s="75"/>
      <c r="J25" s="65"/>
      <c r="K25" s="71">
        <f>SUM(K23:K24)</f>
        <v>1605.6791</v>
      </c>
      <c r="M25" s="64"/>
    </row>
    <row r="26" spans="1:13" ht="21.75" customHeight="1">
      <c r="A26" s="72"/>
      <c r="B26" s="68"/>
      <c r="C26" s="3"/>
      <c r="D26" s="3"/>
      <c r="E26" s="3"/>
      <c r="F26" s="3"/>
      <c r="G26" s="215" t="s">
        <v>8</v>
      </c>
      <c r="H26" s="215"/>
      <c r="I26" s="73">
        <v>0.15</v>
      </c>
      <c r="J26" s="65"/>
      <c r="K26" s="74">
        <f>I26*K25</f>
        <v>240.851865</v>
      </c>
      <c r="M26" s="68"/>
    </row>
    <row r="27" spans="1:13" ht="21" customHeight="1">
      <c r="A27" s="72"/>
      <c r="B27" s="68"/>
      <c r="C27" s="3"/>
      <c r="D27" s="3"/>
      <c r="E27" s="3"/>
      <c r="F27" s="3"/>
      <c r="G27" s="216" t="s">
        <v>7</v>
      </c>
      <c r="H27" s="216"/>
      <c r="I27" s="75"/>
      <c r="J27" s="65"/>
      <c r="K27" s="71">
        <f>SUM(K25+K26)</f>
        <v>1846.5309650000002</v>
      </c>
      <c r="M27" s="68"/>
    </row>
    <row r="28" spans="1:13" ht="13.5" customHeight="1">
      <c r="A28" s="72"/>
      <c r="B28" s="68"/>
      <c r="C28" s="3"/>
      <c r="D28" s="3"/>
      <c r="E28" s="3"/>
      <c r="F28" s="3"/>
      <c r="G28" s="215" t="s">
        <v>9</v>
      </c>
      <c r="H28" s="215"/>
      <c r="I28" s="75"/>
      <c r="J28" s="65"/>
      <c r="K28" s="76"/>
      <c r="M28" s="68"/>
    </row>
    <row r="29" spans="1:13" ht="21.75" customHeight="1">
      <c r="A29" s="72"/>
      <c r="B29" s="68"/>
      <c r="C29" s="3"/>
      <c r="D29" s="3"/>
      <c r="E29" s="3"/>
      <c r="F29" s="3"/>
      <c r="G29" s="216" t="s">
        <v>7</v>
      </c>
      <c r="H29" s="216"/>
      <c r="I29" s="75"/>
      <c r="J29" s="65"/>
      <c r="K29" s="71">
        <f>SUM(K27:K28)</f>
        <v>1846.5309650000002</v>
      </c>
      <c r="M29" s="68"/>
    </row>
    <row r="30" spans="1:11" ht="24" customHeight="1">
      <c r="A30" s="72"/>
      <c r="B30" s="68"/>
      <c r="C30" s="3"/>
      <c r="D30" s="3"/>
      <c r="E30" s="3"/>
      <c r="F30" s="3"/>
      <c r="G30" s="215" t="s">
        <v>10</v>
      </c>
      <c r="H30" s="215"/>
      <c r="I30" s="73">
        <v>0.23</v>
      </c>
      <c r="J30" s="65"/>
      <c r="K30" s="74">
        <f>I30*K29</f>
        <v>424.70212195000005</v>
      </c>
    </row>
    <row r="31" spans="1:11" ht="27" customHeight="1">
      <c r="A31" s="72"/>
      <c r="B31" s="68"/>
      <c r="C31" s="3"/>
      <c r="D31" s="3"/>
      <c r="E31" s="3"/>
      <c r="F31" s="3"/>
      <c r="G31" s="216" t="s">
        <v>11</v>
      </c>
      <c r="H31" s="216"/>
      <c r="I31" s="75"/>
      <c r="J31" s="65"/>
      <c r="K31" s="71">
        <f>SUM(K29:K30)</f>
        <v>2271.23308695</v>
      </c>
    </row>
    <row r="32" spans="1:11" ht="12.75">
      <c r="A32" s="162"/>
      <c r="B32" s="163"/>
      <c r="C32" s="163"/>
      <c r="D32" s="163"/>
      <c r="E32" s="163"/>
      <c r="F32" s="164"/>
      <c r="G32" s="217" t="s">
        <v>60</v>
      </c>
      <c r="H32" s="217"/>
      <c r="I32" s="218"/>
      <c r="J32" s="92"/>
      <c r="K32" s="93"/>
    </row>
    <row r="33" spans="2:11" ht="30" customHeight="1">
      <c r="B33" s="194" t="s">
        <v>66</v>
      </c>
      <c r="C33" s="194"/>
      <c r="D33" s="194"/>
      <c r="E33" s="194"/>
      <c r="F33" s="194"/>
      <c r="G33" s="194"/>
      <c r="H33" s="194"/>
      <c r="I33" s="194"/>
      <c r="J33" s="194"/>
      <c r="K33" s="194"/>
    </row>
    <row r="34" spans="2:11" ht="12.75">
      <c r="B34" s="77" t="s">
        <v>12</v>
      </c>
      <c r="C34" s="77"/>
      <c r="D34" s="78"/>
      <c r="E34" s="197" t="s">
        <v>20</v>
      </c>
      <c r="F34" s="197"/>
      <c r="G34" s="197"/>
      <c r="H34" s="197"/>
      <c r="I34" s="77"/>
      <c r="J34" s="77"/>
      <c r="K34" s="77"/>
    </row>
    <row r="35" spans="2:11" ht="12.75">
      <c r="B35" s="77" t="s">
        <v>13</v>
      </c>
      <c r="C35" s="77"/>
      <c r="D35" s="78"/>
      <c r="E35" s="197" t="s">
        <v>14</v>
      </c>
      <c r="F35" s="197"/>
      <c r="G35" s="197"/>
      <c r="H35" s="197"/>
      <c r="I35" s="197" t="s">
        <v>19</v>
      </c>
      <c r="J35" s="197"/>
      <c r="K35" s="197"/>
    </row>
    <row r="36" spans="2:11" ht="12.75">
      <c r="B36" s="77"/>
      <c r="C36" s="77"/>
      <c r="D36" s="78"/>
      <c r="E36" s="77"/>
      <c r="F36" s="77"/>
      <c r="G36" s="77"/>
      <c r="H36" s="79"/>
      <c r="I36" s="77"/>
      <c r="J36" s="77"/>
      <c r="K36" s="77"/>
    </row>
    <row r="37" spans="2:11" ht="12.75">
      <c r="B37" s="77"/>
      <c r="C37" s="77"/>
      <c r="D37" s="78"/>
      <c r="E37" s="77"/>
      <c r="F37" s="77"/>
      <c r="G37" s="77"/>
      <c r="H37" s="79"/>
      <c r="I37" s="77"/>
      <c r="J37" s="77"/>
      <c r="K37" s="77"/>
    </row>
    <row r="38" spans="2:11" ht="12.75">
      <c r="B38" s="77" t="s">
        <v>15</v>
      </c>
      <c r="C38" s="77"/>
      <c r="D38" s="78"/>
      <c r="E38" s="197" t="s">
        <v>17</v>
      </c>
      <c r="F38" s="197"/>
      <c r="G38" s="197"/>
      <c r="H38" s="197"/>
      <c r="I38" s="197" t="s">
        <v>64</v>
      </c>
      <c r="J38" s="197"/>
      <c r="K38" s="197"/>
    </row>
    <row r="39" spans="2:11" ht="12.75">
      <c r="B39" s="77" t="s">
        <v>16</v>
      </c>
      <c r="C39" s="77"/>
      <c r="D39" s="78"/>
      <c r="E39" s="197" t="s">
        <v>18</v>
      </c>
      <c r="F39" s="197"/>
      <c r="G39" s="197"/>
      <c r="H39" s="197"/>
      <c r="I39" s="197" t="s">
        <v>65</v>
      </c>
      <c r="J39" s="197"/>
      <c r="K39" s="197"/>
    </row>
    <row r="52" spans="1:7" ht="12.75">
      <c r="A52" s="81"/>
      <c r="B52" s="82"/>
      <c r="C52" s="83"/>
      <c r="D52" s="83"/>
      <c r="E52" s="84"/>
      <c r="F52" s="68"/>
      <c r="G52" s="68"/>
    </row>
    <row r="53" spans="1:7" ht="12.75">
      <c r="A53" s="81"/>
      <c r="B53" s="82"/>
      <c r="C53" s="83"/>
      <c r="D53" s="83"/>
      <c r="E53" s="85"/>
      <c r="F53" s="68"/>
      <c r="G53" s="68"/>
    </row>
    <row r="54" spans="1:7" ht="12.75">
      <c r="A54" s="83"/>
      <c r="B54" s="82"/>
      <c r="C54" s="83"/>
      <c r="D54" s="83"/>
      <c r="E54" s="85"/>
      <c r="F54" s="68"/>
      <c r="G54" s="68"/>
    </row>
    <row r="55" spans="1:7" ht="12.75">
      <c r="A55" s="83"/>
      <c r="B55" s="82"/>
      <c r="C55" s="83"/>
      <c r="D55" s="83"/>
      <c r="E55" s="85"/>
      <c r="F55" s="68"/>
      <c r="G55" s="68"/>
    </row>
    <row r="56" spans="1:7" ht="12.75">
      <c r="A56" s="83"/>
      <c r="B56" s="82"/>
      <c r="C56" s="83"/>
      <c r="D56" s="83"/>
      <c r="E56" s="84"/>
      <c r="F56" s="68"/>
      <c r="G56" s="68"/>
    </row>
    <row r="57" spans="1:7" ht="12.75">
      <c r="A57" s="68"/>
      <c r="B57" s="68"/>
      <c r="C57" s="68"/>
      <c r="D57" s="86"/>
      <c r="E57" s="68"/>
      <c r="F57" s="68"/>
      <c r="G57" s="68"/>
    </row>
    <row r="58" spans="1:7" ht="48.75" customHeight="1">
      <c r="A58" s="68"/>
      <c r="B58" s="87"/>
      <c r="C58" s="87"/>
      <c r="D58" s="86"/>
      <c r="E58" s="68"/>
      <c r="F58" s="68"/>
      <c r="G58" s="68"/>
    </row>
    <row r="59" spans="1:7" ht="12.75">
      <c r="A59" s="68"/>
      <c r="B59" s="68"/>
      <c r="C59" s="68"/>
      <c r="D59" s="86"/>
      <c r="E59" s="68"/>
      <c r="F59" s="68"/>
      <c r="G59" s="68"/>
    </row>
    <row r="60" spans="1:7" ht="12.75">
      <c r="A60" s="68"/>
      <c r="B60" s="68"/>
      <c r="C60" s="68"/>
      <c r="D60" s="86"/>
      <c r="E60" s="68"/>
      <c r="F60" s="68"/>
      <c r="G60" s="68"/>
    </row>
  </sheetData>
  <sheetProtection/>
  <mergeCells count="48">
    <mergeCell ref="E35:H35"/>
    <mergeCell ref="I35:K35"/>
    <mergeCell ref="E38:H38"/>
    <mergeCell ref="I38:K38"/>
    <mergeCell ref="E39:H39"/>
    <mergeCell ref="I39:K39"/>
    <mergeCell ref="G30:H30"/>
    <mergeCell ref="G31:H31"/>
    <mergeCell ref="A32:F32"/>
    <mergeCell ref="G32:I32"/>
    <mergeCell ref="B33:K33"/>
    <mergeCell ref="E34:H34"/>
    <mergeCell ref="G24:H24"/>
    <mergeCell ref="G25:H25"/>
    <mergeCell ref="G26:H26"/>
    <mergeCell ref="G27:H27"/>
    <mergeCell ref="G28:H28"/>
    <mergeCell ref="G29:H29"/>
    <mergeCell ref="M13:N13"/>
    <mergeCell ref="B16:H16"/>
    <mergeCell ref="C17:K17"/>
    <mergeCell ref="M18:N18"/>
    <mergeCell ref="B22:H22"/>
    <mergeCell ref="G23:H23"/>
    <mergeCell ref="M10:N10"/>
    <mergeCell ref="M11:N11"/>
    <mergeCell ref="C12:K12"/>
    <mergeCell ref="M12:N12"/>
    <mergeCell ref="E10:E11"/>
    <mergeCell ref="F10:F11"/>
    <mergeCell ref="G10:G11"/>
    <mergeCell ref="H10:H11"/>
    <mergeCell ref="B6:C6"/>
    <mergeCell ref="F6:G6"/>
    <mergeCell ref="A8:K8"/>
    <mergeCell ref="B9:E9"/>
    <mergeCell ref="F9:K9"/>
    <mergeCell ref="A10:A11"/>
    <mergeCell ref="B10:B11"/>
    <mergeCell ref="C10:C11"/>
    <mergeCell ref="D10:D11"/>
    <mergeCell ref="I10:K10"/>
    <mergeCell ref="B1:C1"/>
    <mergeCell ref="F1:K5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nikos katsanos</cp:lastModifiedBy>
  <cp:lastPrinted>2020-11-04T08:15:54Z</cp:lastPrinted>
  <dcterms:created xsi:type="dcterms:W3CDTF">2011-07-26T08:16:26Z</dcterms:created>
  <dcterms:modified xsi:type="dcterms:W3CDTF">2020-12-03T20:30:49Z</dcterms:modified>
  <cp:category/>
  <cp:version/>
  <cp:contentType/>
  <cp:contentStatus/>
</cp:coreProperties>
</file>