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00" windowHeight="609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H45" i="1"/>
  <c r="H42"/>
  <c r="H52"/>
  <c r="H27"/>
  <c r="H26"/>
  <c r="H22"/>
  <c r="H30"/>
  <c r="H14"/>
  <c r="H15"/>
  <c r="H17"/>
  <c r="H25"/>
  <c r="H29"/>
  <c r="H32"/>
  <c r="H33"/>
  <c r="H35"/>
  <c r="H38"/>
  <c r="H40"/>
  <c r="H43"/>
  <c r="H48"/>
  <c r="H55"/>
  <c r="H56"/>
  <c r="H13"/>
  <c r="I18" s="1"/>
  <c r="I59" s="1"/>
  <c r="H69"/>
  <c r="I57"/>
  <c r="I49"/>
  <c r="I60" l="1"/>
  <c r="I61" s="1"/>
  <c r="I62" l="1"/>
  <c r="I63" s="1"/>
  <c r="I65" s="1"/>
  <c r="I66" l="1"/>
  <c r="I67" s="1"/>
</calcChain>
</file>

<file path=xl/sharedStrings.xml><?xml version="1.0" encoding="utf-8"?>
<sst xmlns="http://schemas.openxmlformats.org/spreadsheetml/2006/main" count="170" uniqueCount="143">
  <si>
    <t>ΠΕΡΙΦΕΡΕΙΑ ΗΠΕΙΡΟΥ</t>
  </si>
  <si>
    <t>A/A</t>
  </si>
  <si>
    <t>Περιγραφή</t>
  </si>
  <si>
    <t>Μονάδα μετρ.</t>
  </si>
  <si>
    <t>Κωδικός αναθεώρ.</t>
  </si>
  <si>
    <t>Τιμή μο-νάδας (€)</t>
  </si>
  <si>
    <t>Μερική Δαπάνη</t>
  </si>
  <si>
    <t>Ολική Δαπάνη</t>
  </si>
  <si>
    <t>Άθροισμα</t>
  </si>
  <si>
    <t>Προστίθεται ΓΕ &amp; ΟΕ 18%</t>
  </si>
  <si>
    <t>Απρόβλεπτα (15%)</t>
  </si>
  <si>
    <t>Πρόβλεψη Αναθεώρησης</t>
  </si>
  <si>
    <t>Γενικό Σύνολο</t>
  </si>
  <si>
    <t>Α/Α Τιμολογ.</t>
  </si>
  <si>
    <t>ΠΡΟΫΠΟΛΟΓΙΣΜΟΣ ΜΕΛΕΤΗΣ</t>
  </si>
  <si>
    <t>Σύνολο 1</t>
  </si>
  <si>
    <t>Σύνολο 2</t>
  </si>
  <si>
    <t>Σύνολο 3</t>
  </si>
  <si>
    <t>ΘΕΩΡΗΘΗΚΕ</t>
  </si>
  <si>
    <t>ΠΕΡΙΦΕΡΕΙΑΚΗ ΕΝΟΤΗΤΑ ΠΡΕΒΕΖΑΣ</t>
  </si>
  <si>
    <t>Ποσότητα</t>
  </si>
  <si>
    <t>Φ.Π.Α. 24%</t>
  </si>
  <si>
    <t>ΕΛΕΓΘΗΚΕ</t>
  </si>
  <si>
    <t>ΣΥΝΤΑΧΘΗΚΕ</t>
  </si>
  <si>
    <t xml:space="preserve">ΕΛΛΗΝΙΚΗ ΔΗΜΟΚΡΑΤΙΑ                    </t>
  </si>
  <si>
    <t>ΕΡΓΟ:</t>
  </si>
  <si>
    <t xml:space="preserve">Δ/ΝΣΗ ΤΕΧΝΙΚΩΝ ΥΠΗΡΕΣΙΩΝ                         </t>
  </si>
  <si>
    <t>ΤΜΗΜΑ ΣΥΓΚΟΙΚΩΝΙΑΚΩΝ ΕΡΓΩΝ</t>
  </si>
  <si>
    <t>ΠΡΟΥΠ.</t>
  </si>
  <si>
    <t>ΧΡΗΜ.</t>
  </si>
  <si>
    <t>22. ΚΑΘΑΙΡΕΣΕΙΣ</t>
  </si>
  <si>
    <t>22.45</t>
  </si>
  <si>
    <t>Αποξήλωση ξυλίνων ή σιδηρών κουφωμάτων</t>
  </si>
  <si>
    <t>ΟΙΚ-2275</t>
  </si>
  <si>
    <t>m2</t>
  </si>
  <si>
    <t>22.20</t>
  </si>
  <si>
    <t xml:space="preserve">Καθαίρεση πλακοστρώσεων δαπέδων παντός τύπου και οιουδήποτε πάχους </t>
  </si>
  <si>
    <t xml:space="preserve"> </t>
  </si>
  <si>
    <t>22.20.01</t>
  </si>
  <si>
    <t>Χωρίς να καταβάλλεται προσοχή για την εξαγωγή ακεραίων πλακών</t>
  </si>
  <si>
    <t>ΟΙΚ-2236</t>
  </si>
  <si>
    <t>22.23</t>
  </si>
  <si>
    <t>Καθαίρεση επιχρισμάτων</t>
  </si>
  <si>
    <t>ΟΙΚ-2252</t>
  </si>
  <si>
    <t>23. ΙΚΡΙΩΜΑΤΑ - ΑΝΤΙΣΤΗΡΙΞΕΙΣ</t>
  </si>
  <si>
    <t>23.03</t>
  </si>
  <si>
    <t>Ικριώματα σιδηρά σωληνωτά</t>
  </si>
  <si>
    <t>ΟΙΚ-2303</t>
  </si>
  <si>
    <t>65. ΚΑΤΑΣΚΕΥΕΣ ΑΠΟ ΑΛΟΥΜΙΝΙΟ</t>
  </si>
  <si>
    <t>65.02</t>
  </si>
  <si>
    <t>Υαλόθυρες αλουμινίου ανοιγόμενες</t>
  </si>
  <si>
    <t>65.02.01</t>
  </si>
  <si>
    <t>Υαλόθυρες από ηλεκτροστατικά βαμμένο αλουμίνιο</t>
  </si>
  <si>
    <t>65.02.01.01</t>
  </si>
  <si>
    <t>Υαλόθυρες ανοιγόμενες, μονόφυλλες, χωρίς φεγγίτη</t>
  </si>
  <si>
    <t>ΟΙΚ 6502</t>
  </si>
  <si>
    <t>65.17</t>
  </si>
  <si>
    <t>Υαλοστάσια αλουμινίου μεμονωμένα</t>
  </si>
  <si>
    <t xml:space="preserve">76. ΥΑΛΟΥΡΓΙΚΑ </t>
  </si>
  <si>
    <t>ΟΙΚ 7609.2</t>
  </si>
  <si>
    <t>74. ΕΠΙΣΤΡΩΣΕΙΣ ΜΕ ΜΑΡΜΑΡΟ</t>
  </si>
  <si>
    <t>74.22</t>
  </si>
  <si>
    <t>Μπιζωτάρισμα ακμών μαρμαρίνων πλακών</t>
  </si>
  <si>
    <t>ΟΙΚ 7422</t>
  </si>
  <si>
    <t>μμ</t>
  </si>
  <si>
    <t>74.23</t>
  </si>
  <si>
    <t xml:space="preserve">Αδροποίηση επιφανειών από μάρμαρο </t>
  </si>
  <si>
    <t>ΟΙΚ 7416</t>
  </si>
  <si>
    <t>74.30</t>
  </si>
  <si>
    <t>Επιστρώσεις δαπέδων με ισομεγέθεις πλάκες μαρμάρου</t>
  </si>
  <si>
    <t>74.30.10</t>
  </si>
  <si>
    <t>Επιστρώσεις με πλάκες μαρμάρου σκληρού έως εξαιρετικά σκληρού, πάχους 2 cm, σε αναλογία 6 έως 10 τεμάχια ανά τετραγωνικό μέτρο</t>
  </si>
  <si>
    <t>ΟΙΚ 7442</t>
  </si>
  <si>
    <t>75. ΛΟΙΠΑ ΜΑΡΜΑΡΙΚΑ</t>
  </si>
  <si>
    <t>75.11</t>
  </si>
  <si>
    <t>Περιθώρια (σοβατεπιά) από μάρμαρο</t>
  </si>
  <si>
    <t>75.11.01</t>
  </si>
  <si>
    <t>Σοβατεπιά από μαλακό μάρμαρο πάχους 2 cm</t>
  </si>
  <si>
    <t>ΟΙΚ 7511</t>
  </si>
  <si>
    <t>75.31</t>
  </si>
  <si>
    <t>Ποδιές παραθύρων από μάρμαρο</t>
  </si>
  <si>
    <t>75.31.02</t>
  </si>
  <si>
    <t>Ποδιές παραθύρων από σκληρό / εξαιρετικά σκληρό μάρμαρο d = 2 cm</t>
  </si>
  <si>
    <t>ΟΙΚ 7532</t>
  </si>
  <si>
    <t>Ολόσωμες μαρμάρινες βαθμίδες χρησίμου μήκους 1,41 έως 1,80 m</t>
  </si>
  <si>
    <t>77. ΧΡΩΜΑΤΙΣΜΟΙ</t>
  </si>
  <si>
    <t>77.80</t>
  </si>
  <si>
    <t>Χρωματισμοί επί επιφανειών επιχρισμάτων με χρώματα υδατικής διασποράς, ακρυλικής, στυρενιοακρυλικής ή πολυβινυλικής βάσεως</t>
  </si>
  <si>
    <t>77.80.01</t>
  </si>
  <si>
    <t>Εσωτερικών επιφανειών με χρήση χρωμάτων, ακρυλικής στυρενιοακρυλικής- ακρυλικής ή πολυβινυλικής βάσεως</t>
  </si>
  <si>
    <t>ΟΙΚ 7785.1</t>
  </si>
  <si>
    <t>77.80.02</t>
  </si>
  <si>
    <t>Εξωτερικών επιφανειών με χρήση χρωμάτων, ακρυλικής ή στυρενιο-ακριλικής βάσεως.</t>
  </si>
  <si>
    <t>65.25</t>
  </si>
  <si>
    <t>Κινητές σίτες αερισμού</t>
  </si>
  <si>
    <t>ΟΙΚ 6530</t>
  </si>
  <si>
    <t>65.01.03</t>
  </si>
  <si>
    <t>Κουφώματα από ανοδιωμένο αλουμίνιο βάρους έως 12 kg/m2</t>
  </si>
  <si>
    <t>ΟΙΚ 6501</t>
  </si>
  <si>
    <t>65.01</t>
  </si>
  <si>
    <t>Τυποποιημένα κουφώματα από αλουμίνιο με ηλεκτροστατική βαφή</t>
  </si>
  <si>
    <t>71. ΑΡΜΟΛΟΓΗΜΑΤΑ - ΕΠΙΧΡΙΣΜΑΤΑ</t>
  </si>
  <si>
    <t>71.21</t>
  </si>
  <si>
    <t xml:space="preserve">Επιχρίσματα τριπτά - τριβιδιστά με τσιμεντοκονίαμα </t>
  </si>
  <si>
    <t>ΟΙΚ 7121</t>
  </si>
  <si>
    <t>76.27</t>
  </si>
  <si>
    <t>Διπλοί θερμομονωτικοί - ηχομονωτικοί - ανακλαστικοί υαλοπίνακες</t>
  </si>
  <si>
    <t>76.27.01</t>
  </si>
  <si>
    <t>Διπλοί υαλοπίνακες συνολικού πάχους 18 mm, (κρύσταλλο 5 mm, κενό 8 mm, κρύσταλλο 5 mm)</t>
  </si>
  <si>
    <t>65.17.06</t>
  </si>
  <si>
    <t>Υαλοστάσια δίφυλλα, με το ένα ή και τα δύο φύλλα συρόμενα (επάλληλα), με ή χωρίς σταθερό φεγγίτη</t>
  </si>
  <si>
    <t>ΟΙΚ 6524</t>
  </si>
  <si>
    <t>65.02.02.02</t>
  </si>
  <si>
    <t>Υαλόθυρες ανοιγόμενες, δίφυλλες, χωρίς φεγγίτη</t>
  </si>
  <si>
    <t>ΟΙΚ 6503</t>
  </si>
  <si>
    <t>65.02.02.03</t>
  </si>
  <si>
    <t>Υαλόθυρες ανοιγόμενες, δίφυλλες, με σταθερό φεγγίτη</t>
  </si>
  <si>
    <t>ΟΙΚ 6504</t>
  </si>
  <si>
    <t>75.54</t>
  </si>
  <si>
    <t>Ολόσωμες μαρμάρινες βαθμίδες γλυπτής διατομής</t>
  </si>
  <si>
    <t>75.54.03</t>
  </si>
  <si>
    <t>ΟΙΚ 7556</t>
  </si>
  <si>
    <t>ΟΜΑΔΑ Α</t>
  </si>
  <si>
    <t>ΟΜΑΔΑ Β</t>
  </si>
  <si>
    <t>ΟΜΑΔΑ Γ</t>
  </si>
  <si>
    <t>60.000,00 ΕΥΡΩ</t>
  </si>
  <si>
    <t>75.54.02</t>
  </si>
  <si>
    <t>Ολόσωμες μαρμάρινες βαθμίδες χρησίμου μήκους 1,01 έως 1,40 m</t>
  </si>
  <si>
    <t>ΟΙΚ 7555</t>
  </si>
  <si>
    <t>75.58</t>
  </si>
  <si>
    <t>Σκαλομέρια μαρμάρου</t>
  </si>
  <si>
    <t>75.58.01</t>
  </si>
  <si>
    <t>Σκαλομέρια από μάρμαρο μαλακό πάχους 2 cm</t>
  </si>
  <si>
    <t>ΟΙΚ 7558</t>
  </si>
  <si>
    <t>τεμ</t>
  </si>
  <si>
    <t xml:space="preserve">ΜΕΡΙΚΟ ΣΥΝΟΛΟ </t>
  </si>
  <si>
    <t xml:space="preserve">Ο Προϊστάμενος </t>
  </si>
  <si>
    <t xml:space="preserve">      Ο Διευθυντής</t>
  </si>
  <si>
    <t>Αντικατάσταση κουφωμάτων και εργασίες συντήρησης στο 1ο Δημοτικό Σχολείο Καναλακίου.</t>
  </si>
  <si>
    <t>ΣΑΕΠ 030 Π. ΗΠΕΙΡΟΥ &amp; ΠΡΟΥΠ. 2020 Δ. ΠΑΡΓΑΣ</t>
  </si>
  <si>
    <t>………………..,     ...-...-2020</t>
  </si>
  <si>
    <t>…………………...,  ...-...-2020</t>
  </si>
  <si>
    <t>Ο συντάξας</t>
  </si>
</sst>
</file>

<file path=xl/styles.xml><?xml version="1.0" encoding="utf-8"?>
<styleSheet xmlns="http://schemas.openxmlformats.org/spreadsheetml/2006/main">
  <numFmts count="2">
    <numFmt numFmtId="175" formatCode="#,##0.00&quot;*&quot;"/>
    <numFmt numFmtId="176" formatCode="#,##0.00\ "/>
  </numFmts>
  <fonts count="23">
    <font>
      <sz val="10"/>
      <name val="Arial Greek"/>
      <charset val="161"/>
    </font>
    <font>
      <sz val="10"/>
      <name val="Arial Greek"/>
      <charset val="161"/>
    </font>
    <font>
      <b/>
      <sz val="9"/>
      <name val="Arial Greek"/>
      <family val="2"/>
      <charset val="161"/>
    </font>
    <font>
      <sz val="9"/>
      <name val="Arial Greek"/>
      <charset val="161"/>
    </font>
    <font>
      <b/>
      <u/>
      <sz val="9"/>
      <name val="Arial Greek"/>
      <family val="2"/>
      <charset val="161"/>
    </font>
    <font>
      <sz val="9"/>
      <name val="Arial Greek"/>
      <family val="2"/>
      <charset val="161"/>
    </font>
    <font>
      <sz val="8"/>
      <name val="Arial Greek"/>
      <family val="2"/>
      <charset val="161"/>
    </font>
    <font>
      <sz val="9"/>
      <name val="Times New Roman"/>
      <family val="1"/>
      <charset val="161"/>
    </font>
    <font>
      <sz val="10"/>
      <name val="Arial Greek"/>
      <family val="2"/>
      <charset val="161"/>
    </font>
    <font>
      <u/>
      <sz val="9"/>
      <name val="Arial Greek"/>
      <family val="2"/>
      <charset val="161"/>
    </font>
    <font>
      <b/>
      <sz val="9"/>
      <name val="Arial Greek"/>
      <charset val="161"/>
    </font>
    <font>
      <sz val="9"/>
      <name val="Arial"/>
      <family val="2"/>
      <charset val="161"/>
    </font>
    <font>
      <b/>
      <sz val="8"/>
      <name val="Arial Greek"/>
      <charset val="161"/>
    </font>
    <font>
      <b/>
      <sz val="9"/>
      <name val="Arial"/>
      <family val="2"/>
      <charset val="161"/>
    </font>
    <font>
      <sz val="10"/>
      <name val="Arial Greek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sz val="10"/>
      <color indexed="8"/>
      <name val="Arial"/>
      <family val="2"/>
      <charset val="161"/>
    </font>
    <font>
      <sz val="9"/>
      <name val="Arial"/>
      <family val="2"/>
    </font>
    <font>
      <b/>
      <sz val="11"/>
      <name val="Arial Greek"/>
      <family val="2"/>
      <charset val="161"/>
    </font>
    <font>
      <sz val="10"/>
      <name val="Arial"/>
      <family val="2"/>
      <charset val="161"/>
    </font>
    <font>
      <sz val="10"/>
      <color rgb="FFFF0000"/>
      <name val="Arial Greek"/>
      <charset val="161"/>
    </font>
    <font>
      <sz val="10"/>
      <color rgb="FFFF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Continuous"/>
    </xf>
    <xf numFmtId="0" fontId="1" fillId="0" borderId="0" xfId="0" applyFont="1" applyAlignment="1">
      <alignment wrapText="1"/>
    </xf>
    <xf numFmtId="0" fontId="8" fillId="0" borderId="0" xfId="0" applyFont="1"/>
    <xf numFmtId="0" fontId="5" fillId="0" borderId="3" xfId="0" applyFont="1" applyBorder="1" applyAlignment="1">
      <alignment horizontal="center" vertical="top"/>
    </xf>
    <xf numFmtId="0" fontId="5" fillId="0" borderId="0" xfId="1" applyNumberFormat="1" applyFont="1" applyBorder="1"/>
    <xf numFmtId="0" fontId="3" fillId="0" borderId="0" xfId="1" applyNumberFormat="1" applyFont="1" applyBorder="1"/>
    <xf numFmtId="0" fontId="5" fillId="0" borderId="2" xfId="1" applyNumberFormat="1" applyFont="1" applyFill="1" applyBorder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Continuous"/>
    </xf>
    <xf numFmtId="0" fontId="11" fillId="0" borderId="2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/>
    <xf numFmtId="4" fontId="10" fillId="0" borderId="0" xfId="1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vertical="center"/>
    </xf>
    <xf numFmtId="176" fontId="11" fillId="0" borderId="1" xfId="1" applyNumberFormat="1" applyFont="1" applyFill="1" applyBorder="1" applyAlignment="1">
      <alignment horizontal="right" vertical="center"/>
    </xf>
    <xf numFmtId="175" fontId="11" fillId="0" borderId="1" xfId="1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vertical="center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right" vertical="center"/>
    </xf>
    <xf numFmtId="4" fontId="11" fillId="0" borderId="0" xfId="1" applyNumberFormat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 vertical="top"/>
    </xf>
    <xf numFmtId="0" fontId="5" fillId="0" borderId="6" xfId="0" applyFont="1" applyBorder="1"/>
    <xf numFmtId="0" fontId="9" fillId="0" borderId="6" xfId="1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3" fontId="5" fillId="0" borderId="6" xfId="1" applyNumberFormat="1" applyFont="1" applyFill="1" applyBorder="1" applyAlignment="1">
      <alignment horizontal="center"/>
    </xf>
    <xf numFmtId="4" fontId="5" fillId="0" borderId="6" xfId="1" applyNumberFormat="1" applyFont="1" applyFill="1" applyBorder="1" applyAlignment="1">
      <alignment horizontal="center"/>
    </xf>
    <xf numFmtId="4" fontId="10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5" xfId="1" applyNumberFormat="1" applyFont="1" applyFill="1" applyBorder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center" wrapText="1"/>
    </xf>
    <xf numFmtId="3" fontId="5" fillId="0" borderId="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4" fontId="2" fillId="0" borderId="7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11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readingOrder="1"/>
    </xf>
    <xf numFmtId="0" fontId="0" fillId="0" borderId="0" xfId="0" applyAlignment="1"/>
    <xf numFmtId="0" fontId="15" fillId="0" borderId="0" xfId="0" applyFont="1" applyAlignment="1"/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vertical="top"/>
    </xf>
    <xf numFmtId="0" fontId="13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/>
    <xf numFmtId="0" fontId="14" fillId="0" borderId="1" xfId="0" applyFont="1" applyFill="1" applyBorder="1"/>
    <xf numFmtId="4" fontId="11" fillId="0" borderId="1" xfId="1" applyNumberFormat="1" applyFont="1" applyFill="1" applyBorder="1" applyAlignment="1">
      <alignment horizontal="right" vertical="center"/>
    </xf>
    <xf numFmtId="0" fontId="12" fillId="0" borderId="1" xfId="0" applyFont="1" applyBorder="1"/>
    <xf numFmtId="4" fontId="10" fillId="0" borderId="3" xfId="1" applyNumberFormat="1" applyFont="1" applyFill="1" applyBorder="1" applyAlignment="1">
      <alignment vertical="center"/>
    </xf>
    <xf numFmtId="0" fontId="13" fillId="0" borderId="1" xfId="1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vertical="center"/>
    </xf>
    <xf numFmtId="0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3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readingOrder="1"/>
    </xf>
    <xf numFmtId="0" fontId="21" fillId="0" borderId="0" xfId="0" applyFont="1"/>
    <xf numFmtId="0" fontId="21" fillId="0" borderId="0" xfId="0" applyFont="1" applyAlignment="1"/>
    <xf numFmtId="0" fontId="10" fillId="0" borderId="3" xfId="0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10" fillId="0" borderId="0" xfId="0" applyFont="1"/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2" fontId="13" fillId="0" borderId="5" xfId="1" applyNumberFormat="1" applyFont="1" applyFill="1" applyBorder="1" applyAlignment="1">
      <alignment horizontal="center" vertical="center"/>
    </xf>
    <xf numFmtId="2" fontId="13" fillId="0" borderId="7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</cellXfs>
  <cellStyles count="2">
    <cellStyle name="Normal_NEOPRoMEL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workbookViewId="0">
      <selection activeCell="I57" sqref="I57"/>
    </sheetView>
  </sheetViews>
  <sheetFormatPr defaultRowHeight="12.75"/>
  <cols>
    <col min="1" max="1" width="3.140625" style="3" customWidth="1"/>
    <col min="2" max="2" width="10.5703125" style="3" customWidth="1"/>
    <col min="3" max="3" width="35.5703125" style="3" customWidth="1"/>
    <col min="4" max="4" width="9.28515625" style="3" customWidth="1"/>
    <col min="5" max="5" width="4.7109375" style="3" customWidth="1"/>
    <col min="6" max="7" width="6.85546875" style="3" customWidth="1"/>
    <col min="8" max="8" width="9.42578125" style="3" customWidth="1"/>
    <col min="9" max="9" width="16.42578125" style="3" customWidth="1"/>
    <col min="10" max="16384" width="9.140625" style="3"/>
  </cols>
  <sheetData>
    <row r="1" spans="1:12" ht="12.75" customHeight="1">
      <c r="A1" s="65" t="s">
        <v>24</v>
      </c>
      <c r="B1" s="64"/>
      <c r="C1" s="64"/>
      <c r="D1" s="66" t="s">
        <v>25</v>
      </c>
      <c r="E1" s="127" t="s">
        <v>138</v>
      </c>
      <c r="F1" s="127"/>
      <c r="G1" s="127"/>
      <c r="H1" s="127"/>
      <c r="I1" s="127"/>
    </row>
    <row r="2" spans="1:12">
      <c r="A2" s="65" t="s">
        <v>0</v>
      </c>
      <c r="B2" s="64"/>
      <c r="C2" s="64"/>
      <c r="D2" s="65"/>
      <c r="E2" s="127"/>
      <c r="F2" s="127"/>
      <c r="G2" s="127"/>
      <c r="H2" s="127"/>
      <c r="I2" s="127"/>
    </row>
    <row r="3" spans="1:12">
      <c r="A3" s="65" t="s">
        <v>19</v>
      </c>
      <c r="B3" s="64"/>
      <c r="C3" s="64"/>
      <c r="D3" s="64"/>
      <c r="E3" s="127"/>
      <c r="F3" s="127"/>
      <c r="G3" s="127"/>
      <c r="H3" s="127"/>
      <c r="I3" s="127"/>
    </row>
    <row r="4" spans="1:12" ht="11.25" customHeight="1">
      <c r="A4" s="65" t="s">
        <v>26</v>
      </c>
      <c r="B4" s="64"/>
      <c r="C4" s="64"/>
      <c r="D4" s="67"/>
      <c r="E4" s="80"/>
      <c r="F4" s="80"/>
      <c r="G4" s="80"/>
      <c r="H4" s="80"/>
      <c r="I4" s="80"/>
    </row>
    <row r="5" spans="1:12">
      <c r="A5" s="68" t="s">
        <v>27</v>
      </c>
      <c r="B5"/>
      <c r="C5"/>
      <c r="D5" s="70" t="s">
        <v>29</v>
      </c>
      <c r="E5" s="120" t="s">
        <v>139</v>
      </c>
      <c r="F5" s="119"/>
      <c r="G5" s="119"/>
      <c r="H5" s="119"/>
      <c r="I5" s="119"/>
    </row>
    <row r="6" spans="1:12">
      <c r="A6" s="1"/>
      <c r="B6" s="1"/>
      <c r="C6" s="2"/>
      <c r="D6" s="70" t="s">
        <v>28</v>
      </c>
      <c r="E6" s="124" t="s">
        <v>125</v>
      </c>
      <c r="F6" s="124"/>
      <c r="G6" s="124"/>
      <c r="H6" s="124"/>
      <c r="I6" s="124"/>
    </row>
    <row r="7" spans="1:12">
      <c r="A7" s="4" t="s">
        <v>14</v>
      </c>
      <c r="B7" s="4"/>
      <c r="C7" s="5"/>
      <c r="D7" s="5"/>
      <c r="E7" s="5"/>
      <c r="F7" s="5"/>
      <c r="G7" s="5"/>
      <c r="H7" s="5"/>
      <c r="I7" s="5"/>
    </row>
    <row r="8" spans="1:12">
      <c r="A8" s="123"/>
      <c r="B8" s="123"/>
      <c r="C8" s="123"/>
      <c r="D8" s="123"/>
      <c r="E8" s="123"/>
      <c r="F8" s="123"/>
      <c r="G8" s="123"/>
      <c r="H8" s="123"/>
      <c r="I8" s="123"/>
    </row>
    <row r="9" spans="1:12" ht="48">
      <c r="A9" s="6" t="s">
        <v>1</v>
      </c>
      <c r="B9" s="7" t="s">
        <v>13</v>
      </c>
      <c r="C9" s="6" t="s">
        <v>2</v>
      </c>
      <c r="D9" s="7" t="s">
        <v>4</v>
      </c>
      <c r="E9" s="7" t="s">
        <v>3</v>
      </c>
      <c r="F9" s="8" t="s">
        <v>5</v>
      </c>
      <c r="G9" s="74" t="s">
        <v>20</v>
      </c>
      <c r="H9" s="7" t="s">
        <v>6</v>
      </c>
      <c r="I9" s="7" t="s">
        <v>7</v>
      </c>
      <c r="J9" s="19"/>
    </row>
    <row r="10" spans="1:12" s="102" customFormat="1" ht="15">
      <c r="A10" s="98"/>
      <c r="B10" s="100"/>
      <c r="C10" s="110" t="s">
        <v>122</v>
      </c>
      <c r="D10" s="100"/>
      <c r="E10" s="100"/>
      <c r="F10" s="111"/>
      <c r="G10" s="99"/>
      <c r="H10" s="100"/>
      <c r="I10" s="100"/>
      <c r="J10" s="101"/>
    </row>
    <row r="11" spans="1:12" s="102" customFormat="1">
      <c r="A11" s="98"/>
      <c r="B11" s="100"/>
      <c r="C11" s="112" t="s">
        <v>30</v>
      </c>
      <c r="D11" s="100"/>
      <c r="E11" s="100"/>
      <c r="F11" s="111"/>
      <c r="G11" s="99"/>
      <c r="H11" s="100"/>
      <c r="I11" s="100"/>
      <c r="J11" s="101"/>
    </row>
    <row r="12" spans="1:12" s="102" customFormat="1" ht="24">
      <c r="A12" s="98"/>
      <c r="B12" s="81" t="s">
        <v>35</v>
      </c>
      <c r="C12" s="87" t="s">
        <v>36</v>
      </c>
      <c r="D12" s="85"/>
      <c r="E12" s="86" t="s">
        <v>37</v>
      </c>
      <c r="F12" s="77" t="s">
        <v>37</v>
      </c>
      <c r="G12" s="99"/>
      <c r="H12" s="100"/>
      <c r="I12" s="100"/>
      <c r="J12" s="101"/>
    </row>
    <row r="13" spans="1:12" s="102" customFormat="1" ht="24">
      <c r="A13" s="98">
        <v>1</v>
      </c>
      <c r="B13" s="81" t="s">
        <v>38</v>
      </c>
      <c r="C13" s="87" t="s">
        <v>39</v>
      </c>
      <c r="D13" s="85" t="s">
        <v>40</v>
      </c>
      <c r="E13" s="86" t="s">
        <v>34</v>
      </c>
      <c r="F13" s="77">
        <v>7.9</v>
      </c>
      <c r="G13" s="77">
        <v>100</v>
      </c>
      <c r="H13" s="31">
        <f>F13*G13</f>
        <v>790</v>
      </c>
      <c r="I13" s="100"/>
      <c r="J13" s="101"/>
    </row>
    <row r="14" spans="1:12" s="25" customFormat="1">
      <c r="A14" s="112">
        <v>2</v>
      </c>
      <c r="B14" s="81" t="s">
        <v>41</v>
      </c>
      <c r="C14" s="87" t="s">
        <v>42</v>
      </c>
      <c r="D14" s="85" t="s">
        <v>43</v>
      </c>
      <c r="E14" s="86" t="s">
        <v>34</v>
      </c>
      <c r="F14" s="77">
        <v>5.6</v>
      </c>
      <c r="G14" s="30">
        <v>60</v>
      </c>
      <c r="H14" s="31">
        <f>F14*G14</f>
        <v>336</v>
      </c>
      <c r="I14" s="72"/>
      <c r="J14" s="27"/>
      <c r="K14" s="26"/>
      <c r="L14" s="26"/>
    </row>
    <row r="15" spans="1:12" s="25" customFormat="1">
      <c r="A15" s="112">
        <v>3</v>
      </c>
      <c r="B15" s="81" t="s">
        <v>31</v>
      </c>
      <c r="C15" s="87" t="s">
        <v>32</v>
      </c>
      <c r="D15" s="85" t="s">
        <v>33</v>
      </c>
      <c r="E15" s="86" t="s">
        <v>34</v>
      </c>
      <c r="F15" s="77">
        <v>16.8</v>
      </c>
      <c r="G15" s="30">
        <v>88</v>
      </c>
      <c r="H15" s="31">
        <f>F15*G15</f>
        <v>1478.4</v>
      </c>
      <c r="I15" s="72"/>
      <c r="J15" s="27"/>
      <c r="K15" s="26"/>
      <c r="L15" s="26"/>
    </row>
    <row r="16" spans="1:12" s="25" customFormat="1">
      <c r="A16" s="112"/>
      <c r="B16" s="81"/>
      <c r="C16" s="103" t="s">
        <v>44</v>
      </c>
      <c r="D16" s="85"/>
      <c r="E16" s="86"/>
      <c r="F16" s="77"/>
      <c r="G16" s="30"/>
      <c r="H16" s="31"/>
      <c r="I16" s="72"/>
      <c r="J16" s="27"/>
      <c r="K16" s="26"/>
      <c r="L16" s="26"/>
    </row>
    <row r="17" spans="1:12" s="25" customFormat="1">
      <c r="A17" s="112">
        <v>4</v>
      </c>
      <c r="B17" s="81" t="s">
        <v>45</v>
      </c>
      <c r="C17" s="87" t="s">
        <v>46</v>
      </c>
      <c r="D17" s="85" t="s">
        <v>47</v>
      </c>
      <c r="E17" s="86" t="s">
        <v>34</v>
      </c>
      <c r="F17" s="77">
        <v>5.6</v>
      </c>
      <c r="G17" s="30">
        <v>40</v>
      </c>
      <c r="H17" s="31">
        <f>F17*G17</f>
        <v>224</v>
      </c>
      <c r="I17" s="72"/>
      <c r="J17" s="27"/>
      <c r="K17" s="26"/>
      <c r="L17" s="26"/>
    </row>
    <row r="18" spans="1:12" s="25" customFormat="1">
      <c r="A18" s="112"/>
      <c r="B18" s="81"/>
      <c r="C18" s="87"/>
      <c r="D18" s="85"/>
      <c r="E18" s="86"/>
      <c r="F18" s="77"/>
      <c r="G18" s="125" t="s">
        <v>135</v>
      </c>
      <c r="H18" s="126"/>
      <c r="I18" s="104">
        <f>H11+H12+H13+H14+H15+H16+H17</f>
        <v>2828.4</v>
      </c>
      <c r="J18" s="27"/>
      <c r="K18" s="26"/>
      <c r="L18" s="26"/>
    </row>
    <row r="19" spans="1:12" s="25" customFormat="1" ht="15">
      <c r="A19" s="112"/>
      <c r="B19" s="81"/>
      <c r="C19" s="110" t="s">
        <v>123</v>
      </c>
      <c r="D19" s="85"/>
      <c r="E19" s="86"/>
      <c r="F19" s="77"/>
      <c r="G19" s="30"/>
      <c r="H19" s="31"/>
      <c r="I19" s="35"/>
      <c r="J19" s="27"/>
      <c r="K19" s="26"/>
      <c r="L19" s="26"/>
    </row>
    <row r="20" spans="1:12" s="25" customFormat="1">
      <c r="A20" s="112"/>
      <c r="B20" s="81"/>
      <c r="C20" s="103" t="s">
        <v>48</v>
      </c>
      <c r="D20" s="85"/>
      <c r="E20" s="86"/>
      <c r="F20" s="77"/>
      <c r="G20" s="30"/>
      <c r="H20" s="31"/>
      <c r="I20" s="72"/>
      <c r="J20" s="27"/>
      <c r="K20" s="26"/>
      <c r="L20" s="26"/>
    </row>
    <row r="21" spans="1:12" s="25" customFormat="1" ht="24">
      <c r="A21" s="112"/>
      <c r="B21" s="81" t="s">
        <v>99</v>
      </c>
      <c r="C21" s="87" t="s">
        <v>100</v>
      </c>
      <c r="D21" s="85"/>
      <c r="E21" s="86"/>
      <c r="F21" s="77"/>
      <c r="G21" s="30"/>
      <c r="H21" s="31"/>
      <c r="I21" s="72"/>
      <c r="J21" s="27"/>
      <c r="K21" s="26"/>
      <c r="L21" s="26"/>
    </row>
    <row r="22" spans="1:12" s="25" customFormat="1" ht="24">
      <c r="A22" s="117">
        <v>5</v>
      </c>
      <c r="B22" s="89" t="s">
        <v>96</v>
      </c>
      <c r="C22" s="90" t="s">
        <v>97</v>
      </c>
      <c r="D22" s="91" t="s">
        <v>98</v>
      </c>
      <c r="E22" s="92" t="s">
        <v>34</v>
      </c>
      <c r="F22" s="93">
        <v>155</v>
      </c>
      <c r="G22" s="30">
        <v>3</v>
      </c>
      <c r="H22" s="31">
        <f>F22*G22</f>
        <v>465</v>
      </c>
      <c r="I22" s="72"/>
      <c r="J22" s="27"/>
      <c r="K22" s="26"/>
      <c r="L22" s="26"/>
    </row>
    <row r="23" spans="1:12" s="25" customFormat="1">
      <c r="A23" s="112"/>
      <c r="B23" s="81" t="s">
        <v>49</v>
      </c>
      <c r="C23" s="87" t="s">
        <v>50</v>
      </c>
      <c r="D23" s="85"/>
      <c r="E23" s="86"/>
      <c r="F23" s="77"/>
      <c r="G23" s="30"/>
      <c r="H23" s="31"/>
      <c r="I23" s="72"/>
      <c r="J23" s="27"/>
      <c r="K23" s="26"/>
      <c r="L23" s="26"/>
    </row>
    <row r="24" spans="1:12" s="25" customFormat="1" ht="24">
      <c r="A24" s="112"/>
      <c r="B24" s="81" t="s">
        <v>51</v>
      </c>
      <c r="C24" s="87" t="s">
        <v>52</v>
      </c>
      <c r="D24" s="85"/>
      <c r="E24" s="86"/>
      <c r="F24" s="77" t="s">
        <v>37</v>
      </c>
      <c r="G24" s="30"/>
      <c r="H24" s="31"/>
      <c r="I24" s="60"/>
      <c r="J24" s="27"/>
      <c r="K24" s="26"/>
      <c r="L24" s="26"/>
    </row>
    <row r="25" spans="1:12" s="24" customFormat="1" ht="24">
      <c r="A25" s="118">
        <v>6</v>
      </c>
      <c r="B25" s="81" t="s">
        <v>53</v>
      </c>
      <c r="C25" s="87" t="s">
        <v>54</v>
      </c>
      <c r="D25" s="85" t="s">
        <v>55</v>
      </c>
      <c r="E25" s="86" t="s">
        <v>34</v>
      </c>
      <c r="F25" s="77">
        <v>165</v>
      </c>
      <c r="G25" s="30">
        <v>4</v>
      </c>
      <c r="H25" s="31">
        <f>F25*G25</f>
        <v>660</v>
      </c>
      <c r="I25" s="31"/>
    </row>
    <row r="26" spans="1:12" s="24" customFormat="1" ht="24">
      <c r="A26" s="118">
        <v>7</v>
      </c>
      <c r="B26" s="81" t="s">
        <v>112</v>
      </c>
      <c r="C26" s="87" t="s">
        <v>113</v>
      </c>
      <c r="D26" s="85" t="s">
        <v>114</v>
      </c>
      <c r="E26" s="86" t="s">
        <v>34</v>
      </c>
      <c r="F26" s="77">
        <v>160</v>
      </c>
      <c r="G26" s="30">
        <v>8</v>
      </c>
      <c r="H26" s="31">
        <f>F26*G26</f>
        <v>1280</v>
      </c>
      <c r="I26" s="31"/>
    </row>
    <row r="27" spans="1:12" s="24" customFormat="1" ht="24">
      <c r="A27" s="118">
        <v>8</v>
      </c>
      <c r="B27" s="81" t="s">
        <v>115</v>
      </c>
      <c r="C27" s="87" t="s">
        <v>116</v>
      </c>
      <c r="D27" s="85" t="s">
        <v>117</v>
      </c>
      <c r="E27" s="86" t="s">
        <v>34</v>
      </c>
      <c r="F27" s="77">
        <v>150</v>
      </c>
      <c r="G27" s="30">
        <v>5</v>
      </c>
      <c r="H27" s="31">
        <f>F27*G27</f>
        <v>750</v>
      </c>
      <c r="I27" s="31"/>
    </row>
    <row r="28" spans="1:12" s="24" customFormat="1" ht="12">
      <c r="A28" s="118"/>
      <c r="B28" s="81" t="s">
        <v>56</v>
      </c>
      <c r="C28" s="87" t="s">
        <v>57</v>
      </c>
      <c r="D28" s="34"/>
      <c r="E28" s="29"/>
      <c r="F28" s="32"/>
      <c r="G28" s="30"/>
      <c r="H28" s="31"/>
      <c r="I28" s="31"/>
    </row>
    <row r="29" spans="1:12" s="24" customFormat="1" ht="36">
      <c r="A29" s="118">
        <v>9</v>
      </c>
      <c r="B29" s="81" t="s">
        <v>109</v>
      </c>
      <c r="C29" s="87" t="s">
        <v>110</v>
      </c>
      <c r="D29" s="85" t="s">
        <v>111</v>
      </c>
      <c r="E29" s="86" t="s">
        <v>34</v>
      </c>
      <c r="F29" s="77">
        <v>135</v>
      </c>
      <c r="G29" s="30">
        <v>45</v>
      </c>
      <c r="H29" s="31">
        <f>F29*G29</f>
        <v>6075</v>
      </c>
      <c r="I29" s="31"/>
    </row>
    <row r="30" spans="1:12" s="24" customFormat="1" ht="12">
      <c r="A30" s="118">
        <v>10</v>
      </c>
      <c r="B30" s="81" t="s">
        <v>93</v>
      </c>
      <c r="C30" s="87" t="s">
        <v>94</v>
      </c>
      <c r="D30" s="85" t="s">
        <v>95</v>
      </c>
      <c r="E30" s="86" t="s">
        <v>34</v>
      </c>
      <c r="F30" s="77">
        <v>45</v>
      </c>
      <c r="G30" s="30">
        <v>1</v>
      </c>
      <c r="H30" s="31">
        <f>F30*G30</f>
        <v>45</v>
      </c>
      <c r="I30" s="35"/>
    </row>
    <row r="31" spans="1:12" s="24" customFormat="1" ht="12">
      <c r="A31" s="118"/>
      <c r="B31" s="81"/>
      <c r="C31" s="109" t="s">
        <v>60</v>
      </c>
      <c r="D31" s="85"/>
      <c r="E31" s="86"/>
      <c r="F31" s="77"/>
      <c r="G31" s="30"/>
      <c r="H31" s="31"/>
      <c r="I31" s="35"/>
    </row>
    <row r="32" spans="1:12" s="24" customFormat="1" ht="12">
      <c r="A32" s="118">
        <v>11</v>
      </c>
      <c r="B32" s="81" t="s">
        <v>61</v>
      </c>
      <c r="C32" s="87" t="s">
        <v>62</v>
      </c>
      <c r="D32" s="85" t="s">
        <v>63</v>
      </c>
      <c r="E32" s="86" t="s">
        <v>64</v>
      </c>
      <c r="F32" s="77">
        <v>2.8</v>
      </c>
      <c r="G32" s="30">
        <v>20</v>
      </c>
      <c r="H32" s="31">
        <f>F32*G32</f>
        <v>56</v>
      </c>
      <c r="I32" s="35"/>
    </row>
    <row r="33" spans="1:9" s="24" customFormat="1" ht="12">
      <c r="A33" s="118">
        <v>12</v>
      </c>
      <c r="B33" s="81" t="s">
        <v>65</v>
      </c>
      <c r="C33" s="87" t="s">
        <v>66</v>
      </c>
      <c r="D33" s="85" t="s">
        <v>67</v>
      </c>
      <c r="E33" s="86" t="s">
        <v>34</v>
      </c>
      <c r="F33" s="77">
        <v>5.6</v>
      </c>
      <c r="G33" s="30">
        <v>27.847999999999999</v>
      </c>
      <c r="H33" s="31">
        <f>F33*G33</f>
        <v>155.94879999999998</v>
      </c>
      <c r="I33" s="35"/>
    </row>
    <row r="34" spans="1:9" s="24" customFormat="1" ht="24">
      <c r="A34" s="118"/>
      <c r="B34" s="81" t="s">
        <v>68</v>
      </c>
      <c r="C34" s="87" t="s">
        <v>69</v>
      </c>
      <c r="D34" s="85"/>
      <c r="E34" s="86"/>
      <c r="F34" s="77"/>
      <c r="G34" s="30"/>
      <c r="H34" s="31"/>
      <c r="I34" s="35"/>
    </row>
    <row r="35" spans="1:9" s="24" customFormat="1" ht="48">
      <c r="A35" s="118">
        <v>13</v>
      </c>
      <c r="B35" s="81" t="s">
        <v>70</v>
      </c>
      <c r="C35" s="87" t="s">
        <v>71</v>
      </c>
      <c r="D35" s="85" t="s">
        <v>72</v>
      </c>
      <c r="E35" s="86" t="s">
        <v>34</v>
      </c>
      <c r="F35" s="77">
        <v>94</v>
      </c>
      <c r="G35" s="30">
        <v>18.23</v>
      </c>
      <c r="H35" s="31">
        <f>F35*G35</f>
        <v>1713.6200000000001</v>
      </c>
      <c r="I35" s="35"/>
    </row>
    <row r="36" spans="1:9" s="24" customFormat="1" ht="12">
      <c r="A36" s="118"/>
      <c r="B36" s="81"/>
      <c r="C36" s="109" t="s">
        <v>73</v>
      </c>
      <c r="D36" s="85"/>
      <c r="E36" s="86"/>
      <c r="F36" s="77"/>
      <c r="G36" s="30"/>
      <c r="H36" s="31"/>
      <c r="I36" s="35"/>
    </row>
    <row r="37" spans="1:9" s="24" customFormat="1" ht="12">
      <c r="A37" s="118"/>
      <c r="B37" s="81" t="s">
        <v>74</v>
      </c>
      <c r="C37" s="87" t="s">
        <v>75</v>
      </c>
      <c r="D37" s="85"/>
      <c r="E37" s="86"/>
      <c r="F37" s="77"/>
      <c r="G37" s="30"/>
      <c r="H37" s="31"/>
      <c r="I37" s="35"/>
    </row>
    <row r="38" spans="1:9" s="24" customFormat="1" ht="24">
      <c r="A38" s="118">
        <v>14</v>
      </c>
      <c r="B38" s="81" t="s">
        <v>76</v>
      </c>
      <c r="C38" s="87" t="s">
        <v>77</v>
      </c>
      <c r="D38" s="85" t="s">
        <v>78</v>
      </c>
      <c r="E38" s="86" t="s">
        <v>64</v>
      </c>
      <c r="F38" s="77">
        <v>9.5</v>
      </c>
      <c r="G38" s="30">
        <v>19.63</v>
      </c>
      <c r="H38" s="31">
        <f>F38*G38</f>
        <v>186.48499999999999</v>
      </c>
      <c r="I38" s="35"/>
    </row>
    <row r="39" spans="1:9" s="24" customFormat="1" ht="12">
      <c r="A39" s="118"/>
      <c r="B39" s="81" t="s">
        <v>79</v>
      </c>
      <c r="C39" s="87" t="s">
        <v>80</v>
      </c>
      <c r="D39" s="85"/>
      <c r="E39" s="86"/>
      <c r="F39" s="77"/>
      <c r="G39" s="30"/>
      <c r="H39" s="31"/>
      <c r="I39" s="35"/>
    </row>
    <row r="40" spans="1:9" s="24" customFormat="1" ht="24">
      <c r="A40" s="118">
        <v>15</v>
      </c>
      <c r="B40" s="81" t="s">
        <v>81</v>
      </c>
      <c r="C40" s="87" t="s">
        <v>82</v>
      </c>
      <c r="D40" s="85" t="s">
        <v>83</v>
      </c>
      <c r="E40" s="86" t="s">
        <v>34</v>
      </c>
      <c r="F40" s="77">
        <v>84</v>
      </c>
      <c r="G40" s="30">
        <v>7</v>
      </c>
      <c r="H40" s="31">
        <f>F40*G40</f>
        <v>588</v>
      </c>
      <c r="I40" s="35"/>
    </row>
    <row r="41" spans="1:9" s="24" customFormat="1" ht="24">
      <c r="A41" s="118"/>
      <c r="B41" s="81" t="s">
        <v>118</v>
      </c>
      <c r="C41" s="87" t="s">
        <v>119</v>
      </c>
      <c r="D41" s="85"/>
      <c r="E41" s="86"/>
      <c r="F41" s="77"/>
      <c r="G41" s="30"/>
      <c r="H41" s="31"/>
      <c r="I41" s="35"/>
    </row>
    <row r="42" spans="1:9" s="24" customFormat="1" ht="24">
      <c r="A42" s="118">
        <v>16</v>
      </c>
      <c r="B42" s="88" t="s">
        <v>126</v>
      </c>
      <c r="C42" s="105" t="s">
        <v>127</v>
      </c>
      <c r="D42" s="106" t="s">
        <v>128</v>
      </c>
      <c r="E42" s="107" t="s">
        <v>64</v>
      </c>
      <c r="F42" s="97">
        <v>101</v>
      </c>
      <c r="G42" s="30">
        <v>44.8</v>
      </c>
      <c r="H42" s="31">
        <f>F42*G42</f>
        <v>4524.7999999999993</v>
      </c>
      <c r="I42" s="35"/>
    </row>
    <row r="43" spans="1:9" s="24" customFormat="1" ht="24">
      <c r="A43" s="118">
        <v>17</v>
      </c>
      <c r="B43" s="81" t="s">
        <v>120</v>
      </c>
      <c r="C43" s="87" t="s">
        <v>84</v>
      </c>
      <c r="D43" s="85" t="s">
        <v>121</v>
      </c>
      <c r="E43" s="86" t="s">
        <v>64</v>
      </c>
      <c r="F43" s="77">
        <v>112</v>
      </c>
      <c r="G43" s="30">
        <v>85</v>
      </c>
      <c r="H43" s="31">
        <f>F43*G43</f>
        <v>9520</v>
      </c>
      <c r="I43" s="35"/>
    </row>
    <row r="44" spans="1:9" s="24" customFormat="1" ht="12">
      <c r="A44" s="118"/>
      <c r="B44" s="81" t="s">
        <v>129</v>
      </c>
      <c r="C44" s="108" t="s">
        <v>130</v>
      </c>
      <c r="D44" s="85"/>
      <c r="E44" s="86"/>
      <c r="F44" s="77"/>
      <c r="G44" s="30"/>
      <c r="H44" s="31"/>
      <c r="I44" s="35"/>
    </row>
    <row r="45" spans="1:9" s="24" customFormat="1" ht="24">
      <c r="A45" s="118">
        <v>18</v>
      </c>
      <c r="B45" s="81" t="s">
        <v>131</v>
      </c>
      <c r="C45" s="108" t="s">
        <v>132</v>
      </c>
      <c r="D45" s="82" t="s">
        <v>133</v>
      </c>
      <c r="E45" s="83" t="s">
        <v>134</v>
      </c>
      <c r="F45" s="77">
        <v>16.8</v>
      </c>
      <c r="G45" s="30">
        <v>100</v>
      </c>
      <c r="H45" s="31">
        <f>F45*G45</f>
        <v>1680</v>
      </c>
      <c r="I45" s="35"/>
    </row>
    <row r="46" spans="1:9" s="24" customFormat="1" ht="12">
      <c r="A46" s="118"/>
      <c r="B46" s="69"/>
      <c r="C46" s="76" t="s">
        <v>58</v>
      </c>
      <c r="D46" s="34"/>
      <c r="E46" s="29"/>
      <c r="F46" s="33"/>
      <c r="G46" s="30"/>
      <c r="H46" s="31"/>
      <c r="I46" s="35"/>
    </row>
    <row r="47" spans="1:9" s="24" customFormat="1" ht="24">
      <c r="A47" s="118"/>
      <c r="B47" s="81" t="s">
        <v>105</v>
      </c>
      <c r="C47" s="87" t="s">
        <v>106</v>
      </c>
      <c r="D47" s="85" t="s">
        <v>59</v>
      </c>
      <c r="E47" s="86" t="s">
        <v>37</v>
      </c>
      <c r="F47" s="77" t="s">
        <v>37</v>
      </c>
      <c r="G47" s="73"/>
      <c r="H47" s="31"/>
      <c r="I47" s="35"/>
    </row>
    <row r="48" spans="1:9" s="24" customFormat="1" ht="36">
      <c r="A48" s="118">
        <v>19</v>
      </c>
      <c r="B48" s="81" t="s">
        <v>107</v>
      </c>
      <c r="C48" s="87" t="s">
        <v>108</v>
      </c>
      <c r="D48" s="85" t="s">
        <v>59</v>
      </c>
      <c r="E48" s="86" t="s">
        <v>34</v>
      </c>
      <c r="F48" s="77">
        <v>50</v>
      </c>
      <c r="G48" s="73">
        <v>70</v>
      </c>
      <c r="H48" s="31">
        <f>F48*G48</f>
        <v>3500</v>
      </c>
      <c r="I48" s="35"/>
    </row>
    <row r="49" spans="1:10" s="24" customFormat="1" ht="12">
      <c r="A49" s="118"/>
      <c r="B49" s="81"/>
      <c r="C49" s="87"/>
      <c r="D49" s="85"/>
      <c r="E49" s="86"/>
      <c r="F49" s="77"/>
      <c r="G49" s="125" t="s">
        <v>135</v>
      </c>
      <c r="H49" s="126"/>
      <c r="I49" s="35">
        <f>H22+H25+H26+H27+H29+H30+H31+H32+H33+H35+H38+H40+H42+H43+H45+H48</f>
        <v>31199.853800000001</v>
      </c>
    </row>
    <row r="50" spans="1:10" s="24" customFormat="1" ht="15">
      <c r="A50" s="118"/>
      <c r="B50" s="69"/>
      <c r="C50" s="110" t="s">
        <v>124</v>
      </c>
      <c r="D50" s="34"/>
      <c r="E50" s="29"/>
      <c r="F50" s="77"/>
      <c r="G50" s="30"/>
      <c r="H50" s="31"/>
      <c r="I50" s="35"/>
    </row>
    <row r="51" spans="1:10" s="24" customFormat="1" ht="12">
      <c r="A51" s="118"/>
      <c r="B51" s="81"/>
      <c r="C51" s="109" t="s">
        <v>101</v>
      </c>
      <c r="D51" s="85"/>
      <c r="E51" s="86"/>
      <c r="F51" s="77"/>
      <c r="G51" s="30"/>
      <c r="H51" s="31"/>
      <c r="I51" s="35"/>
    </row>
    <row r="52" spans="1:10" s="24" customFormat="1" ht="24">
      <c r="A52" s="118">
        <v>20</v>
      </c>
      <c r="B52" s="88" t="s">
        <v>102</v>
      </c>
      <c r="C52" s="94" t="s">
        <v>103</v>
      </c>
      <c r="D52" s="95" t="s">
        <v>104</v>
      </c>
      <c r="E52" s="96" t="s">
        <v>34</v>
      </c>
      <c r="F52" s="97">
        <v>13.5</v>
      </c>
      <c r="G52" s="30">
        <v>60</v>
      </c>
      <c r="H52" s="31">
        <f>F52*G52</f>
        <v>810</v>
      </c>
      <c r="I52" s="35"/>
    </row>
    <row r="53" spans="1:10" s="24" customFormat="1" ht="12">
      <c r="A53" s="118"/>
      <c r="B53" s="69"/>
      <c r="C53" s="76" t="s">
        <v>85</v>
      </c>
      <c r="D53" s="78"/>
      <c r="E53" s="79"/>
      <c r="F53" s="77"/>
      <c r="G53" s="30"/>
      <c r="H53" s="31"/>
      <c r="I53" s="35"/>
    </row>
    <row r="54" spans="1:10" s="24" customFormat="1" ht="48">
      <c r="A54" s="118"/>
      <c r="B54" s="81" t="s">
        <v>86</v>
      </c>
      <c r="C54" s="87" t="s">
        <v>87</v>
      </c>
      <c r="D54" s="78"/>
      <c r="E54" s="79"/>
      <c r="F54" s="77"/>
      <c r="G54" s="30"/>
      <c r="H54" s="31"/>
      <c r="I54" s="35"/>
    </row>
    <row r="55" spans="1:10" s="24" customFormat="1" ht="36">
      <c r="A55" s="118">
        <v>21</v>
      </c>
      <c r="B55" s="81" t="s">
        <v>88</v>
      </c>
      <c r="C55" s="87" t="s">
        <v>89</v>
      </c>
      <c r="D55" s="85" t="s">
        <v>90</v>
      </c>
      <c r="E55" s="86" t="s">
        <v>34</v>
      </c>
      <c r="F55" s="77">
        <v>9</v>
      </c>
      <c r="G55" s="30">
        <v>23</v>
      </c>
      <c r="H55" s="31">
        <f>F55*G55</f>
        <v>207</v>
      </c>
      <c r="I55" s="35"/>
    </row>
    <row r="56" spans="1:10" s="24" customFormat="1" ht="36">
      <c r="A56" s="118">
        <v>22</v>
      </c>
      <c r="B56" s="81" t="s">
        <v>91</v>
      </c>
      <c r="C56" s="87" t="s">
        <v>92</v>
      </c>
      <c r="D56" s="85" t="s">
        <v>90</v>
      </c>
      <c r="E56" s="86" t="s">
        <v>34</v>
      </c>
      <c r="F56" s="77">
        <v>10.1</v>
      </c>
      <c r="G56" s="30">
        <v>60</v>
      </c>
      <c r="H56" s="31">
        <f>F56*G56</f>
        <v>606</v>
      </c>
      <c r="I56" s="35"/>
    </row>
    <row r="57" spans="1:10" s="24" customFormat="1" ht="12">
      <c r="A57" s="29"/>
      <c r="B57" s="81"/>
      <c r="C57" s="87"/>
      <c r="D57" s="82"/>
      <c r="E57" s="83"/>
      <c r="F57" s="84"/>
      <c r="G57" s="125" t="s">
        <v>135</v>
      </c>
      <c r="H57" s="126"/>
      <c r="I57" s="35">
        <f>H51+H52+H53+H54+H55+H56</f>
        <v>1623</v>
      </c>
    </row>
    <row r="58" spans="1:10" s="16" customFormat="1" ht="11.25" customHeight="1">
      <c r="A58" s="23"/>
      <c r="B58" s="36"/>
      <c r="C58" s="61"/>
      <c r="D58" s="37"/>
      <c r="E58" s="38"/>
      <c r="F58" s="39"/>
      <c r="G58" s="40"/>
      <c r="H58" s="75"/>
      <c r="I58" s="28"/>
    </row>
    <row r="59" spans="1:10" s="17" customFormat="1" ht="12">
      <c r="A59" s="18"/>
      <c r="B59" s="41"/>
      <c r="C59" s="42" t="s">
        <v>8</v>
      </c>
      <c r="D59" s="43"/>
      <c r="E59" s="44"/>
      <c r="F59" s="45"/>
      <c r="G59" s="46"/>
      <c r="H59" s="47"/>
      <c r="I59" s="47">
        <f>I18+I49+I57</f>
        <v>35651.253799999999</v>
      </c>
    </row>
    <row r="60" spans="1:10" s="71" customFormat="1">
      <c r="A60" s="21"/>
      <c r="B60" s="48"/>
      <c r="C60" s="42" t="s">
        <v>9</v>
      </c>
      <c r="D60" s="49"/>
      <c r="E60" s="49"/>
      <c r="F60" s="50"/>
      <c r="G60" s="51"/>
      <c r="H60" s="47"/>
      <c r="I60" s="47">
        <f>ROUND(0.18*I59,2)</f>
        <v>6417.23</v>
      </c>
    </row>
    <row r="61" spans="1:10" s="14" customFormat="1" ht="13.5" customHeight="1">
      <c r="A61" s="9"/>
      <c r="B61" s="52"/>
      <c r="C61" s="42" t="s">
        <v>15</v>
      </c>
      <c r="D61" s="53"/>
      <c r="E61" s="53"/>
      <c r="F61" s="54"/>
      <c r="G61" s="55"/>
      <c r="H61" s="47"/>
      <c r="I61" s="47">
        <f>SUM(I59:I60)</f>
        <v>42068.483800000002</v>
      </c>
    </row>
    <row r="62" spans="1:10" s="14" customFormat="1">
      <c r="A62" s="9"/>
      <c r="B62" s="56"/>
      <c r="C62" s="42" t="s">
        <v>10</v>
      </c>
      <c r="D62" s="42"/>
      <c r="E62" s="42"/>
      <c r="F62" s="57"/>
      <c r="G62" s="42"/>
      <c r="H62" s="47"/>
      <c r="I62" s="47">
        <f>ROUND(0.15*I61,2)</f>
        <v>6310.27</v>
      </c>
      <c r="J62" s="10"/>
    </row>
    <row r="63" spans="1:10" s="14" customFormat="1">
      <c r="A63" s="9"/>
      <c r="B63" s="56"/>
      <c r="C63" s="42" t="s">
        <v>16</v>
      </c>
      <c r="D63" s="42"/>
      <c r="E63" s="42"/>
      <c r="F63" s="57"/>
      <c r="G63" s="42"/>
      <c r="H63" s="47"/>
      <c r="I63" s="47">
        <f>SUM(I61:I62)</f>
        <v>48378.753800000006</v>
      </c>
      <c r="J63" s="10"/>
    </row>
    <row r="64" spans="1:10" s="71" customFormat="1">
      <c r="A64" s="9"/>
      <c r="B64" s="58"/>
      <c r="C64" s="42" t="s">
        <v>11</v>
      </c>
      <c r="D64" s="42"/>
      <c r="E64" s="42"/>
      <c r="F64" s="57"/>
      <c r="G64" s="42"/>
      <c r="H64" s="47"/>
      <c r="I64" s="47">
        <v>8.35</v>
      </c>
      <c r="J64" s="10"/>
    </row>
    <row r="65" spans="1:10" s="71" customFormat="1">
      <c r="A65" s="9"/>
      <c r="B65" s="58"/>
      <c r="C65" s="42" t="s">
        <v>17</v>
      </c>
      <c r="D65" s="42"/>
      <c r="E65" s="42"/>
      <c r="F65" s="42"/>
      <c r="G65" s="42"/>
      <c r="H65" s="47"/>
      <c r="I65" s="47">
        <f>SUM(I63:I64)</f>
        <v>48387.103800000004</v>
      </c>
      <c r="J65" s="10"/>
    </row>
    <row r="66" spans="1:10" s="71" customFormat="1">
      <c r="A66" s="9"/>
      <c r="B66" s="58"/>
      <c r="C66" s="42" t="s">
        <v>21</v>
      </c>
      <c r="D66" s="42"/>
      <c r="E66" s="42"/>
      <c r="F66" s="42"/>
      <c r="G66" s="42"/>
      <c r="H66" s="47"/>
      <c r="I66" s="47">
        <f>ROUND(0.24*I65,2)</f>
        <v>11612.9</v>
      </c>
      <c r="J66" s="10"/>
    </row>
    <row r="67" spans="1:10" s="10" customFormat="1" ht="12">
      <c r="A67" s="15"/>
      <c r="B67" s="58"/>
      <c r="C67" s="42" t="s">
        <v>12</v>
      </c>
      <c r="D67" s="42"/>
      <c r="E67" s="42"/>
      <c r="F67" s="42"/>
      <c r="G67" s="42"/>
      <c r="H67" s="59"/>
      <c r="I67" s="59">
        <f>I65+I66</f>
        <v>60000.003800000006</v>
      </c>
    </row>
    <row r="68" spans="1:10">
      <c r="A68" s="11"/>
      <c r="B68" s="11"/>
      <c r="C68" s="11"/>
      <c r="D68" s="22"/>
      <c r="E68" s="12"/>
      <c r="F68" s="12"/>
      <c r="G68" s="2"/>
      <c r="H68" s="2"/>
      <c r="I68" s="2"/>
    </row>
    <row r="69" spans="1:10">
      <c r="A69"/>
      <c r="B69" s="62"/>
      <c r="C69" s="121" t="s">
        <v>140</v>
      </c>
      <c r="D69" s="119"/>
      <c r="E69" s="121" t="s">
        <v>141</v>
      </c>
      <c r="F69" s="119"/>
      <c r="G69" s="119"/>
      <c r="H69" s="122" t="str">
        <f>E69</f>
        <v>…………………...,  ...-...-2020</v>
      </c>
      <c r="I69" s="119"/>
    </row>
    <row r="70" spans="1:10">
      <c r="A70"/>
      <c r="B70" s="62"/>
      <c r="C70" s="63" t="s">
        <v>23</v>
      </c>
      <c r="D70"/>
      <c r="E70" s="62" t="s">
        <v>22</v>
      </c>
      <c r="F70"/>
      <c r="G70"/>
      <c r="H70" s="62" t="s">
        <v>18</v>
      </c>
      <c r="I70" s="64"/>
    </row>
    <row r="71" spans="1:10">
      <c r="A71"/>
      <c r="B71" s="62"/>
      <c r="C71" s="63" t="s">
        <v>142</v>
      </c>
      <c r="D71"/>
      <c r="E71" s="62" t="s">
        <v>136</v>
      </c>
      <c r="F71"/>
      <c r="G71"/>
      <c r="H71" s="62" t="s">
        <v>137</v>
      </c>
      <c r="I71" s="64"/>
    </row>
    <row r="72" spans="1:10">
      <c r="A72"/>
      <c r="B72"/>
      <c r="C72"/>
      <c r="D72"/>
      <c r="E72" s="62"/>
      <c r="F72"/>
      <c r="G72"/>
      <c r="H72" s="62"/>
      <c r="I72"/>
    </row>
    <row r="73" spans="1:10" ht="9.75" customHeight="1">
      <c r="A73"/>
      <c r="B73"/>
      <c r="C73"/>
      <c r="D73"/>
      <c r="E73" s="62"/>
      <c r="F73"/>
      <c r="G73"/>
      <c r="H73" s="62"/>
      <c r="I73"/>
    </row>
    <row r="74" spans="1:10">
      <c r="A74"/>
      <c r="B74"/>
    </row>
    <row r="75" spans="1:10">
      <c r="A75"/>
      <c r="B75" s="62"/>
    </row>
    <row r="76" spans="1:10">
      <c r="A76" s="19"/>
      <c r="B76" s="19"/>
      <c r="C76" s="114"/>
      <c r="D76" s="115"/>
      <c r="E76" s="113"/>
      <c r="F76" s="115"/>
      <c r="G76" s="115"/>
      <c r="H76" s="113"/>
      <c r="I76" s="115"/>
    </row>
    <row r="77" spans="1:10">
      <c r="A77" s="19"/>
      <c r="B77" s="19"/>
      <c r="C77" s="114"/>
      <c r="D77" s="115"/>
      <c r="E77" s="113"/>
      <c r="F77" s="115"/>
      <c r="G77" s="115"/>
      <c r="H77" s="113"/>
      <c r="I77" s="116"/>
    </row>
    <row r="78" spans="1:10">
      <c r="A78" s="19"/>
      <c r="B78" s="19"/>
      <c r="C78" s="63"/>
      <c r="D78" s="19"/>
      <c r="E78" s="19"/>
      <c r="F78" s="19"/>
      <c r="G78" s="19"/>
      <c r="H78" s="19"/>
      <c r="I78" s="19"/>
    </row>
    <row r="79" spans="1:10">
      <c r="A79" s="19"/>
      <c r="B79" s="19"/>
      <c r="C79" s="63"/>
      <c r="D79" s="19"/>
      <c r="E79" s="19"/>
      <c r="F79" s="19"/>
      <c r="G79" s="19"/>
      <c r="H79" s="19"/>
      <c r="I79" s="19"/>
    </row>
    <row r="80" spans="1:10">
      <c r="A80" s="19"/>
      <c r="B80" s="19"/>
      <c r="C80" s="20"/>
      <c r="D80" s="19"/>
      <c r="E80" s="19"/>
      <c r="F80" s="19"/>
      <c r="G80" s="19"/>
      <c r="H80" s="19"/>
      <c r="I80" s="19"/>
    </row>
    <row r="81" spans="1:9">
      <c r="A81" s="19"/>
      <c r="B81" s="19"/>
      <c r="C81" s="20"/>
      <c r="D81" s="19"/>
      <c r="E81" s="19"/>
      <c r="F81" s="19"/>
      <c r="G81" s="19"/>
      <c r="H81" s="19"/>
      <c r="I81" s="19"/>
    </row>
    <row r="82" spans="1:9">
      <c r="A82" s="19"/>
      <c r="B82" s="19"/>
      <c r="C82" s="20"/>
      <c r="D82" s="19"/>
      <c r="E82" s="19"/>
      <c r="F82" s="19"/>
      <c r="G82" s="19"/>
      <c r="H82" s="19"/>
      <c r="I82" s="19"/>
    </row>
    <row r="83" spans="1:9">
      <c r="A83" s="19"/>
      <c r="B83" s="19"/>
      <c r="C83" s="20"/>
      <c r="D83" s="19"/>
      <c r="E83" s="19"/>
      <c r="F83" s="19"/>
      <c r="G83" s="19"/>
      <c r="H83" s="19"/>
      <c r="I83" s="19"/>
    </row>
    <row r="84" spans="1:9">
      <c r="A84" s="19"/>
      <c r="B84" s="19"/>
      <c r="C84" s="20"/>
      <c r="D84" s="19"/>
      <c r="E84" s="19"/>
      <c r="F84" s="19"/>
      <c r="G84" s="19"/>
      <c r="H84" s="19"/>
      <c r="I84" s="19"/>
    </row>
    <row r="85" spans="1:9">
      <c r="A85" s="19"/>
      <c r="B85" s="19"/>
      <c r="C85" s="20"/>
      <c r="D85" s="19"/>
      <c r="E85" s="19"/>
      <c r="F85" s="19"/>
      <c r="G85" s="19"/>
      <c r="H85" s="19"/>
      <c r="I85" s="19"/>
    </row>
    <row r="86" spans="1:9">
      <c r="A86" s="19"/>
      <c r="B86" s="19"/>
      <c r="C86" s="20"/>
      <c r="D86" s="19"/>
      <c r="E86" s="19"/>
      <c r="F86" s="19"/>
      <c r="G86" s="19"/>
      <c r="H86" s="19"/>
      <c r="I86" s="19"/>
    </row>
    <row r="87" spans="1:9">
      <c r="A87" s="19"/>
      <c r="B87" s="19"/>
      <c r="C87" s="20"/>
      <c r="D87" s="19"/>
      <c r="E87" s="19"/>
      <c r="F87" s="19"/>
      <c r="G87" s="19"/>
      <c r="H87" s="19"/>
      <c r="I87" s="19"/>
    </row>
    <row r="88" spans="1:9">
      <c r="A88" s="19"/>
      <c r="B88" s="19"/>
      <c r="C88" s="20"/>
      <c r="D88" s="19"/>
      <c r="E88" s="19"/>
      <c r="F88" s="19"/>
      <c r="G88" s="19"/>
      <c r="H88" s="19"/>
      <c r="I88" s="19"/>
    </row>
    <row r="89" spans="1:9">
      <c r="A89" s="19"/>
      <c r="B89" s="19"/>
      <c r="C89" s="20"/>
      <c r="D89" s="19"/>
      <c r="E89" s="19"/>
      <c r="F89" s="19"/>
      <c r="G89" s="19"/>
      <c r="H89" s="19"/>
      <c r="I89" s="19"/>
    </row>
    <row r="90" spans="1:9">
      <c r="A90" s="19"/>
      <c r="B90" s="19"/>
      <c r="C90" s="20"/>
      <c r="D90" s="19"/>
      <c r="E90" s="19"/>
      <c r="F90" s="19"/>
      <c r="G90" s="19"/>
      <c r="H90" s="19"/>
      <c r="I90" s="19"/>
    </row>
    <row r="91" spans="1:9">
      <c r="A91" s="19"/>
      <c r="B91" s="19"/>
      <c r="C91" s="20"/>
      <c r="D91" s="19"/>
      <c r="E91" s="19"/>
      <c r="F91" s="19"/>
      <c r="G91" s="19"/>
      <c r="H91" s="19"/>
      <c r="I91" s="19"/>
    </row>
    <row r="92" spans="1:9">
      <c r="A92" s="19"/>
      <c r="B92" s="19"/>
      <c r="C92" s="20"/>
      <c r="D92" s="19"/>
      <c r="E92" s="19"/>
      <c r="F92" s="19"/>
      <c r="G92" s="19"/>
      <c r="H92" s="19"/>
      <c r="I92" s="19"/>
    </row>
    <row r="93" spans="1:9">
      <c r="A93" s="19"/>
      <c r="B93" s="19"/>
      <c r="C93" s="20"/>
      <c r="D93" s="19"/>
      <c r="E93" s="19"/>
      <c r="F93" s="19"/>
      <c r="G93" s="19"/>
      <c r="H93" s="19"/>
      <c r="I93" s="19"/>
    </row>
    <row r="94" spans="1:9">
      <c r="A94" s="19"/>
      <c r="B94" s="19"/>
      <c r="C94" s="20"/>
      <c r="D94" s="19"/>
      <c r="E94" s="19"/>
      <c r="F94" s="19"/>
      <c r="G94" s="19"/>
      <c r="H94" s="19"/>
      <c r="I94" s="19"/>
    </row>
    <row r="95" spans="1:9">
      <c r="A95" s="19"/>
      <c r="B95" s="19"/>
      <c r="C95" s="20"/>
      <c r="D95" s="19"/>
      <c r="E95" s="19"/>
      <c r="F95" s="19"/>
      <c r="G95" s="19"/>
      <c r="H95" s="19"/>
      <c r="I95" s="19"/>
    </row>
    <row r="96" spans="1:9">
      <c r="A96" s="19"/>
      <c r="B96" s="19"/>
      <c r="C96" s="20"/>
      <c r="D96" s="19"/>
      <c r="E96" s="19"/>
      <c r="F96" s="19"/>
      <c r="G96" s="19"/>
      <c r="H96" s="19"/>
      <c r="I96" s="19"/>
    </row>
    <row r="97" spans="1:9">
      <c r="A97" s="19"/>
      <c r="B97" s="19"/>
      <c r="C97" s="20"/>
      <c r="D97" s="19"/>
      <c r="E97" s="19"/>
      <c r="F97" s="19"/>
      <c r="G97" s="19"/>
      <c r="H97" s="19"/>
      <c r="I97" s="19"/>
    </row>
    <row r="98" spans="1:9">
      <c r="A98" s="19"/>
      <c r="B98" s="19"/>
      <c r="C98" s="20"/>
      <c r="D98" s="19"/>
      <c r="E98" s="19"/>
      <c r="F98" s="19"/>
      <c r="G98" s="19"/>
      <c r="H98" s="19"/>
      <c r="I98" s="19"/>
    </row>
    <row r="99" spans="1:9">
      <c r="A99" s="19"/>
      <c r="B99" s="19"/>
      <c r="C99" s="20"/>
      <c r="D99" s="19"/>
      <c r="E99" s="19"/>
      <c r="F99" s="19"/>
      <c r="G99" s="19"/>
      <c r="H99" s="19"/>
      <c r="I99" s="19"/>
    </row>
    <row r="100" spans="1:9">
      <c r="A100" s="19"/>
      <c r="B100" s="19"/>
      <c r="C100" s="20"/>
      <c r="D100" s="19"/>
      <c r="E100" s="19"/>
      <c r="F100" s="19"/>
      <c r="G100" s="19"/>
      <c r="H100" s="19"/>
      <c r="I100" s="19"/>
    </row>
    <row r="101" spans="1:9">
      <c r="A101" s="19"/>
      <c r="B101" s="19"/>
      <c r="C101" s="20"/>
      <c r="D101" s="19"/>
      <c r="E101" s="19"/>
      <c r="F101" s="19"/>
      <c r="G101" s="19"/>
      <c r="H101" s="19"/>
      <c r="I101" s="19"/>
    </row>
    <row r="102" spans="1:9">
      <c r="A102" s="19"/>
      <c r="B102" s="19"/>
      <c r="C102" s="20"/>
      <c r="D102" s="19"/>
      <c r="E102" s="19"/>
      <c r="F102" s="19"/>
      <c r="G102" s="19"/>
      <c r="H102" s="19"/>
      <c r="I102" s="19"/>
    </row>
    <row r="103" spans="1:9">
      <c r="A103" s="19"/>
      <c r="B103" s="19"/>
      <c r="C103" s="20"/>
      <c r="D103" s="19"/>
      <c r="E103" s="19"/>
      <c r="F103" s="19"/>
      <c r="G103" s="19"/>
      <c r="H103" s="19"/>
      <c r="I103" s="19"/>
    </row>
    <row r="104" spans="1:9">
      <c r="A104" s="19"/>
      <c r="B104" s="19"/>
      <c r="C104" s="20"/>
      <c r="D104" s="19"/>
      <c r="E104" s="19"/>
      <c r="F104" s="19"/>
      <c r="G104" s="19"/>
      <c r="H104" s="19"/>
      <c r="I104" s="19"/>
    </row>
    <row r="105" spans="1:9">
      <c r="A105" s="19"/>
      <c r="B105" s="19"/>
      <c r="C105" s="20"/>
      <c r="D105" s="19"/>
      <c r="E105" s="19"/>
      <c r="F105" s="19"/>
      <c r="G105" s="19"/>
      <c r="H105" s="19"/>
      <c r="I105" s="19"/>
    </row>
    <row r="106" spans="1:9">
      <c r="A106" s="19"/>
      <c r="B106" s="19"/>
      <c r="C106" s="20"/>
      <c r="D106" s="19"/>
      <c r="E106" s="19"/>
      <c r="F106" s="19"/>
      <c r="G106" s="19"/>
      <c r="H106" s="19"/>
      <c r="I106" s="19"/>
    </row>
    <row r="107" spans="1:9">
      <c r="A107" s="19"/>
      <c r="B107" s="19"/>
      <c r="C107" s="20"/>
      <c r="D107" s="19"/>
      <c r="E107" s="19"/>
      <c r="F107" s="19"/>
      <c r="G107" s="19"/>
      <c r="H107" s="19"/>
      <c r="I107" s="19"/>
    </row>
    <row r="108" spans="1:9">
      <c r="A108" s="19"/>
      <c r="B108" s="19"/>
      <c r="C108" s="20"/>
      <c r="D108" s="19"/>
      <c r="E108" s="19"/>
      <c r="F108" s="19"/>
      <c r="G108" s="19"/>
      <c r="H108" s="19"/>
      <c r="I108" s="19"/>
    </row>
    <row r="109" spans="1:9">
      <c r="A109" s="19"/>
      <c r="B109" s="19"/>
      <c r="C109" s="20"/>
      <c r="D109" s="19"/>
      <c r="E109" s="19"/>
      <c r="F109" s="19"/>
      <c r="G109" s="19"/>
      <c r="H109" s="19"/>
      <c r="I109" s="19"/>
    </row>
    <row r="110" spans="1:9">
      <c r="A110" s="19"/>
      <c r="B110" s="19"/>
      <c r="C110" s="20"/>
      <c r="D110" s="19"/>
      <c r="E110" s="19"/>
      <c r="F110" s="19"/>
      <c r="G110" s="19"/>
      <c r="H110" s="19"/>
      <c r="I110" s="19"/>
    </row>
    <row r="111" spans="1:9">
      <c r="A111" s="19"/>
      <c r="B111" s="19"/>
      <c r="C111" s="20"/>
      <c r="D111" s="19"/>
      <c r="E111" s="19"/>
      <c r="F111" s="19"/>
      <c r="G111" s="19"/>
      <c r="H111" s="19"/>
      <c r="I111" s="19"/>
    </row>
    <row r="112" spans="1:9">
      <c r="A112" s="19"/>
      <c r="B112" s="19"/>
      <c r="C112" s="20"/>
      <c r="D112" s="19"/>
      <c r="E112" s="19"/>
      <c r="F112" s="19"/>
      <c r="G112" s="19"/>
      <c r="H112" s="19"/>
      <c r="I112" s="19"/>
    </row>
    <row r="113" spans="1:9">
      <c r="A113" s="19"/>
      <c r="B113" s="19"/>
      <c r="C113" s="20"/>
      <c r="D113" s="19"/>
      <c r="E113" s="19"/>
      <c r="F113" s="19"/>
      <c r="G113" s="19"/>
      <c r="H113" s="19"/>
      <c r="I113" s="19"/>
    </row>
    <row r="114" spans="1:9">
      <c r="A114" s="19"/>
      <c r="B114" s="19"/>
      <c r="C114" s="20"/>
      <c r="D114" s="19"/>
      <c r="E114" s="19"/>
      <c r="F114" s="19"/>
      <c r="G114" s="19"/>
      <c r="H114" s="19"/>
      <c r="I114" s="19"/>
    </row>
    <row r="115" spans="1:9">
      <c r="A115" s="19"/>
      <c r="B115" s="19"/>
      <c r="C115" s="20"/>
      <c r="D115" s="19"/>
      <c r="E115" s="19"/>
      <c r="F115" s="19"/>
      <c r="G115" s="19"/>
      <c r="H115" s="19"/>
      <c r="I115" s="19"/>
    </row>
    <row r="116" spans="1:9">
      <c r="A116" s="19"/>
      <c r="B116" s="19"/>
      <c r="C116" s="20"/>
      <c r="D116" s="19"/>
      <c r="E116" s="19"/>
      <c r="F116" s="19"/>
      <c r="G116" s="19"/>
      <c r="H116" s="19"/>
      <c r="I116" s="19"/>
    </row>
    <row r="117" spans="1:9">
      <c r="A117" s="19"/>
      <c r="B117" s="19"/>
      <c r="C117" s="20"/>
      <c r="D117" s="19"/>
      <c r="E117" s="19"/>
      <c r="F117" s="19"/>
      <c r="G117" s="19"/>
      <c r="H117" s="19"/>
      <c r="I117" s="19"/>
    </row>
    <row r="118" spans="1:9">
      <c r="A118" s="19"/>
      <c r="B118" s="19"/>
      <c r="C118" s="20"/>
      <c r="D118" s="19"/>
      <c r="E118" s="19"/>
      <c r="F118" s="19"/>
      <c r="G118" s="19"/>
      <c r="H118" s="19"/>
      <c r="I118" s="19"/>
    </row>
    <row r="119" spans="1:9">
      <c r="A119" s="19"/>
      <c r="B119" s="19"/>
      <c r="C119" s="20"/>
      <c r="D119" s="19"/>
      <c r="E119" s="19"/>
      <c r="F119" s="19"/>
      <c r="G119" s="19"/>
      <c r="H119" s="19"/>
      <c r="I119" s="19"/>
    </row>
    <row r="120" spans="1:9">
      <c r="A120" s="19"/>
      <c r="B120" s="19"/>
      <c r="C120" s="20"/>
      <c r="D120" s="19"/>
      <c r="E120" s="19"/>
      <c r="F120" s="19"/>
      <c r="G120" s="19"/>
      <c r="H120" s="19"/>
      <c r="I120" s="19"/>
    </row>
    <row r="121" spans="1:9">
      <c r="A121" s="19"/>
      <c r="B121" s="19"/>
      <c r="C121" s="20"/>
      <c r="D121" s="19"/>
      <c r="E121" s="19"/>
      <c r="F121" s="19"/>
      <c r="G121" s="19"/>
      <c r="H121" s="19"/>
      <c r="I121" s="19"/>
    </row>
    <row r="122" spans="1:9">
      <c r="A122" s="19"/>
      <c r="B122" s="19"/>
      <c r="C122" s="20"/>
      <c r="D122" s="19"/>
      <c r="E122" s="19"/>
      <c r="F122" s="19"/>
      <c r="G122" s="19"/>
      <c r="H122" s="19"/>
      <c r="I122" s="19"/>
    </row>
    <row r="123" spans="1:9">
      <c r="A123" s="19"/>
      <c r="B123" s="19"/>
      <c r="C123" s="20"/>
      <c r="D123" s="19"/>
      <c r="E123" s="19"/>
      <c r="F123" s="19"/>
      <c r="G123" s="19"/>
      <c r="H123" s="19"/>
      <c r="I123" s="19"/>
    </row>
    <row r="124" spans="1:9">
      <c r="A124" s="19"/>
      <c r="B124" s="19"/>
      <c r="C124" s="20"/>
      <c r="D124" s="19"/>
      <c r="E124" s="19"/>
      <c r="F124" s="19"/>
      <c r="G124" s="19"/>
      <c r="H124" s="19"/>
      <c r="I124" s="19"/>
    </row>
    <row r="125" spans="1:9">
      <c r="A125" s="19"/>
      <c r="B125" s="19"/>
      <c r="C125" s="20"/>
      <c r="D125" s="19"/>
      <c r="E125" s="19"/>
      <c r="F125" s="19"/>
      <c r="G125" s="19"/>
      <c r="H125" s="19"/>
      <c r="I125" s="19"/>
    </row>
    <row r="126" spans="1:9">
      <c r="A126" s="19"/>
      <c r="B126" s="19"/>
      <c r="C126" s="20"/>
      <c r="D126" s="19"/>
      <c r="E126" s="19"/>
      <c r="F126" s="19"/>
      <c r="G126" s="19"/>
      <c r="H126" s="19"/>
      <c r="I126" s="19"/>
    </row>
    <row r="127" spans="1:9">
      <c r="A127" s="19"/>
      <c r="B127" s="19"/>
      <c r="C127" s="20"/>
      <c r="D127" s="19"/>
      <c r="E127" s="19"/>
      <c r="F127" s="19"/>
      <c r="G127" s="19"/>
      <c r="H127" s="19"/>
      <c r="I127" s="19"/>
    </row>
    <row r="128" spans="1:9">
      <c r="A128" s="19"/>
      <c r="B128" s="19"/>
      <c r="C128" s="20"/>
      <c r="D128" s="19"/>
      <c r="E128" s="19"/>
      <c r="F128" s="19"/>
      <c r="G128" s="19"/>
      <c r="H128" s="19"/>
      <c r="I128" s="19"/>
    </row>
    <row r="129" spans="1:9">
      <c r="A129" s="19"/>
      <c r="B129" s="19"/>
      <c r="C129" s="20"/>
      <c r="D129" s="19"/>
      <c r="E129" s="19"/>
      <c r="F129" s="19"/>
      <c r="G129" s="19"/>
      <c r="H129" s="19"/>
      <c r="I129" s="19"/>
    </row>
    <row r="130" spans="1:9">
      <c r="A130" s="19"/>
      <c r="B130" s="19"/>
      <c r="C130" s="20"/>
      <c r="D130" s="19"/>
      <c r="E130" s="19"/>
      <c r="F130" s="19"/>
      <c r="G130" s="19"/>
      <c r="H130" s="19"/>
      <c r="I130" s="19"/>
    </row>
    <row r="131" spans="1:9">
      <c r="A131" s="19"/>
      <c r="B131" s="19"/>
      <c r="C131" s="20"/>
      <c r="D131" s="19"/>
      <c r="E131" s="19"/>
      <c r="F131" s="19"/>
      <c r="G131" s="19"/>
      <c r="H131" s="19"/>
      <c r="I131" s="19"/>
    </row>
    <row r="132" spans="1:9">
      <c r="A132" s="19"/>
      <c r="B132" s="19"/>
      <c r="C132" s="20"/>
      <c r="D132" s="19"/>
      <c r="E132" s="19"/>
      <c r="F132" s="19"/>
      <c r="G132" s="19"/>
      <c r="H132" s="19"/>
      <c r="I132" s="19"/>
    </row>
    <row r="133" spans="1:9">
      <c r="A133" s="19"/>
      <c r="B133" s="19"/>
      <c r="C133" s="20"/>
      <c r="D133" s="19"/>
      <c r="E133" s="19"/>
      <c r="F133" s="19"/>
      <c r="G133" s="19"/>
      <c r="H133" s="19"/>
      <c r="I133" s="19"/>
    </row>
    <row r="134" spans="1:9">
      <c r="A134" s="19"/>
      <c r="B134" s="19"/>
      <c r="C134" s="20"/>
      <c r="D134" s="19"/>
      <c r="E134" s="19"/>
      <c r="F134" s="19"/>
      <c r="G134" s="19"/>
      <c r="H134" s="19"/>
      <c r="I134" s="19"/>
    </row>
    <row r="135" spans="1:9">
      <c r="A135" s="19"/>
      <c r="B135" s="19"/>
      <c r="C135" s="20"/>
      <c r="D135" s="19"/>
      <c r="E135" s="19"/>
      <c r="F135" s="19"/>
      <c r="G135" s="19"/>
      <c r="H135" s="19"/>
      <c r="I135" s="19"/>
    </row>
    <row r="136" spans="1:9">
      <c r="A136" s="19"/>
      <c r="B136" s="19"/>
      <c r="C136" s="20"/>
      <c r="D136" s="19"/>
      <c r="E136" s="19"/>
      <c r="F136" s="19"/>
      <c r="G136" s="19"/>
      <c r="H136" s="19"/>
      <c r="I136" s="19"/>
    </row>
    <row r="137" spans="1:9">
      <c r="A137" s="19"/>
      <c r="B137" s="19"/>
      <c r="C137" s="20"/>
      <c r="D137" s="19"/>
      <c r="E137" s="19"/>
      <c r="F137" s="19"/>
      <c r="G137" s="19"/>
      <c r="H137" s="19"/>
      <c r="I137" s="19"/>
    </row>
    <row r="138" spans="1:9">
      <c r="A138" s="19"/>
      <c r="B138" s="19"/>
      <c r="C138" s="20"/>
      <c r="D138" s="19"/>
      <c r="E138" s="19"/>
      <c r="F138" s="19"/>
      <c r="G138" s="19"/>
      <c r="H138" s="19"/>
      <c r="I138" s="19"/>
    </row>
    <row r="139" spans="1:9">
      <c r="A139" s="19"/>
      <c r="B139" s="19"/>
      <c r="C139" s="20"/>
      <c r="D139" s="19"/>
      <c r="E139" s="19"/>
      <c r="F139" s="19"/>
      <c r="G139" s="19"/>
      <c r="H139" s="19"/>
      <c r="I139" s="19"/>
    </row>
    <row r="140" spans="1:9">
      <c r="A140" s="19"/>
      <c r="B140" s="19"/>
      <c r="C140" s="20"/>
      <c r="D140" s="19"/>
      <c r="E140" s="19"/>
      <c r="F140" s="19"/>
      <c r="G140" s="19"/>
      <c r="H140" s="19"/>
      <c r="I140" s="19"/>
    </row>
    <row r="141" spans="1:9">
      <c r="A141" s="19"/>
      <c r="B141" s="19"/>
      <c r="C141" s="20"/>
      <c r="D141" s="19"/>
      <c r="E141" s="19"/>
      <c r="F141" s="19"/>
      <c r="G141" s="19"/>
      <c r="H141" s="19"/>
      <c r="I141" s="19"/>
    </row>
    <row r="142" spans="1:9">
      <c r="A142" s="19"/>
      <c r="B142" s="19"/>
      <c r="C142" s="20"/>
      <c r="D142" s="19"/>
      <c r="E142" s="19"/>
      <c r="F142" s="19"/>
      <c r="G142" s="19"/>
      <c r="H142" s="19"/>
      <c r="I142" s="19"/>
    </row>
    <row r="143" spans="1:9">
      <c r="A143" s="19"/>
      <c r="B143" s="19"/>
      <c r="C143" s="20"/>
      <c r="D143" s="19"/>
      <c r="E143" s="19"/>
      <c r="F143" s="19"/>
      <c r="G143" s="19"/>
      <c r="H143" s="19"/>
    </row>
    <row r="144" spans="1:9">
      <c r="A144" s="19"/>
      <c r="B144" s="19"/>
      <c r="C144" s="20"/>
      <c r="D144" s="19"/>
      <c r="E144" s="19"/>
      <c r="F144" s="19"/>
      <c r="G144" s="19"/>
      <c r="H144" s="19"/>
    </row>
    <row r="145" spans="1:8">
      <c r="A145" s="19"/>
      <c r="B145" s="19"/>
      <c r="C145" s="20"/>
      <c r="D145" s="19"/>
      <c r="E145" s="19"/>
      <c r="F145" s="19"/>
      <c r="G145" s="19"/>
      <c r="H145" s="19"/>
    </row>
    <row r="146" spans="1:8">
      <c r="A146" s="19"/>
      <c r="B146" s="19"/>
      <c r="C146" s="20"/>
      <c r="D146" s="19"/>
      <c r="E146" s="19"/>
      <c r="F146" s="19"/>
      <c r="G146" s="19"/>
      <c r="H146" s="19"/>
    </row>
    <row r="147" spans="1:8">
      <c r="A147" s="19"/>
      <c r="B147" s="19"/>
      <c r="C147" s="20"/>
      <c r="D147" s="19"/>
      <c r="E147" s="19"/>
      <c r="F147" s="19"/>
      <c r="G147" s="19"/>
      <c r="H147" s="19"/>
    </row>
    <row r="148" spans="1:8">
      <c r="A148" s="19"/>
      <c r="B148" s="19"/>
      <c r="C148" s="20"/>
      <c r="D148" s="19"/>
      <c r="E148" s="19"/>
      <c r="F148" s="19"/>
      <c r="G148" s="19"/>
      <c r="H148" s="19"/>
    </row>
    <row r="149" spans="1:8">
      <c r="A149" s="19"/>
      <c r="B149" s="19"/>
      <c r="C149" s="20"/>
      <c r="D149" s="19"/>
      <c r="E149" s="19"/>
      <c r="F149" s="19"/>
      <c r="G149" s="19"/>
      <c r="H149" s="19"/>
    </row>
    <row r="150" spans="1:8">
      <c r="A150" s="19"/>
      <c r="B150" s="19"/>
      <c r="C150" s="20"/>
      <c r="D150" s="19"/>
      <c r="E150" s="19"/>
      <c r="F150" s="19"/>
      <c r="G150" s="19"/>
      <c r="H150" s="19"/>
    </row>
    <row r="151" spans="1:8">
      <c r="A151" s="19"/>
      <c r="B151" s="19"/>
      <c r="C151" s="20"/>
      <c r="D151" s="19"/>
      <c r="E151" s="19"/>
      <c r="F151" s="19"/>
      <c r="G151" s="19"/>
      <c r="H151" s="19"/>
    </row>
    <row r="152" spans="1:8">
      <c r="A152" s="19"/>
      <c r="B152" s="19"/>
      <c r="C152" s="20"/>
      <c r="D152" s="19"/>
      <c r="E152" s="19"/>
      <c r="F152" s="19"/>
      <c r="G152" s="19"/>
      <c r="H152" s="19"/>
    </row>
    <row r="153" spans="1:8">
      <c r="A153" s="19"/>
      <c r="B153" s="19"/>
      <c r="C153" s="20"/>
      <c r="D153" s="19"/>
      <c r="E153" s="19"/>
      <c r="F153" s="19"/>
      <c r="G153" s="19"/>
      <c r="H153" s="19"/>
    </row>
    <row r="154" spans="1:8">
      <c r="A154" s="19"/>
      <c r="B154" s="19"/>
      <c r="C154" s="20"/>
      <c r="D154" s="19"/>
      <c r="E154" s="19"/>
      <c r="F154" s="19"/>
      <c r="G154" s="19"/>
      <c r="H154" s="19"/>
    </row>
    <row r="155" spans="1:8">
      <c r="A155" s="19"/>
      <c r="B155" s="19"/>
      <c r="C155" s="20"/>
      <c r="D155" s="19"/>
      <c r="E155" s="19"/>
      <c r="F155" s="19"/>
      <c r="G155" s="19"/>
      <c r="H155" s="19"/>
    </row>
    <row r="156" spans="1:8">
      <c r="A156" s="19"/>
      <c r="B156" s="19"/>
      <c r="C156" s="20"/>
      <c r="D156" s="19"/>
      <c r="E156" s="19"/>
      <c r="F156" s="19"/>
      <c r="G156" s="19"/>
      <c r="H156" s="19"/>
    </row>
    <row r="157" spans="1:8">
      <c r="A157" s="19"/>
      <c r="B157" s="19"/>
      <c r="C157" s="20"/>
      <c r="D157" s="19"/>
      <c r="E157" s="19"/>
      <c r="F157" s="19"/>
      <c r="G157" s="19"/>
      <c r="H157" s="19"/>
    </row>
    <row r="158" spans="1:8">
      <c r="A158" s="19"/>
      <c r="B158" s="19"/>
      <c r="C158" s="20"/>
      <c r="D158" s="19"/>
      <c r="E158" s="19"/>
      <c r="F158" s="19"/>
      <c r="G158" s="19"/>
      <c r="H158" s="19"/>
    </row>
    <row r="159" spans="1:8">
      <c r="A159" s="19"/>
      <c r="B159" s="19"/>
      <c r="C159" s="20"/>
      <c r="D159" s="19"/>
      <c r="E159" s="19"/>
      <c r="F159" s="19"/>
      <c r="G159" s="19"/>
      <c r="H159" s="19"/>
    </row>
    <row r="160" spans="1:8">
      <c r="A160" s="19"/>
      <c r="B160" s="19"/>
      <c r="C160" s="20"/>
      <c r="D160" s="19"/>
      <c r="E160" s="19"/>
      <c r="F160" s="19"/>
      <c r="G160" s="19"/>
      <c r="H160" s="19"/>
    </row>
    <row r="161" spans="3:3">
      <c r="C161" s="13"/>
    </row>
    <row r="162" spans="3:3">
      <c r="C162" s="13"/>
    </row>
    <row r="163" spans="3:3">
      <c r="C163" s="13"/>
    </row>
    <row r="164" spans="3:3">
      <c r="C164" s="13"/>
    </row>
    <row r="165" spans="3:3">
      <c r="C165" s="13"/>
    </row>
    <row r="166" spans="3:3">
      <c r="C166" s="13"/>
    </row>
    <row r="167" spans="3:3">
      <c r="C167" s="13"/>
    </row>
    <row r="168" spans="3:3">
      <c r="C168" s="13"/>
    </row>
    <row r="169" spans="3:3">
      <c r="C169" s="13"/>
    </row>
    <row r="170" spans="3:3">
      <c r="C170" s="13"/>
    </row>
    <row r="171" spans="3:3">
      <c r="C171" s="13"/>
    </row>
    <row r="172" spans="3:3">
      <c r="C172" s="13"/>
    </row>
    <row r="173" spans="3:3">
      <c r="C173" s="13"/>
    </row>
    <row r="174" spans="3:3">
      <c r="C174" s="13"/>
    </row>
    <row r="175" spans="3:3">
      <c r="C175" s="13"/>
    </row>
    <row r="176" spans="3:3">
      <c r="C176" s="13"/>
    </row>
    <row r="177" spans="3:3">
      <c r="C177" s="13"/>
    </row>
    <row r="178" spans="3:3">
      <c r="C178" s="13"/>
    </row>
    <row r="179" spans="3:3">
      <c r="C179" s="13"/>
    </row>
    <row r="180" spans="3:3">
      <c r="C180" s="13"/>
    </row>
    <row r="181" spans="3:3">
      <c r="C181" s="13"/>
    </row>
    <row r="182" spans="3:3">
      <c r="C182" s="13"/>
    </row>
    <row r="183" spans="3:3">
      <c r="C183" s="13"/>
    </row>
    <row r="184" spans="3:3">
      <c r="C184" s="13"/>
    </row>
    <row r="185" spans="3:3">
      <c r="C185" s="13"/>
    </row>
    <row r="186" spans="3:3">
      <c r="C186" s="13"/>
    </row>
    <row r="187" spans="3:3">
      <c r="C187" s="13"/>
    </row>
    <row r="188" spans="3:3">
      <c r="C188" s="13"/>
    </row>
    <row r="189" spans="3:3">
      <c r="C189" s="13"/>
    </row>
    <row r="190" spans="3:3">
      <c r="C190" s="13"/>
    </row>
    <row r="191" spans="3:3">
      <c r="C191" s="13"/>
    </row>
    <row r="192" spans="3:3">
      <c r="C192" s="13"/>
    </row>
    <row r="193" spans="3:3">
      <c r="C193" s="13"/>
    </row>
    <row r="194" spans="3:3">
      <c r="C194" s="13"/>
    </row>
    <row r="195" spans="3:3">
      <c r="C195" s="13"/>
    </row>
    <row r="196" spans="3:3">
      <c r="C196" s="13"/>
    </row>
    <row r="197" spans="3:3">
      <c r="C197" s="13"/>
    </row>
    <row r="198" spans="3:3">
      <c r="C198" s="13"/>
    </row>
    <row r="199" spans="3:3">
      <c r="C199" s="13"/>
    </row>
    <row r="200" spans="3:3">
      <c r="C200" s="13"/>
    </row>
    <row r="201" spans="3:3">
      <c r="C201" s="13"/>
    </row>
    <row r="202" spans="3:3">
      <c r="C202" s="13"/>
    </row>
    <row r="203" spans="3:3">
      <c r="C203" s="13"/>
    </row>
    <row r="204" spans="3:3">
      <c r="C204" s="13"/>
    </row>
    <row r="205" spans="3:3">
      <c r="C205" s="13"/>
    </row>
    <row r="206" spans="3:3">
      <c r="C206" s="13"/>
    </row>
    <row r="207" spans="3:3">
      <c r="C207" s="13"/>
    </row>
    <row r="208" spans="3:3">
      <c r="C208" s="13"/>
    </row>
    <row r="209" spans="3:3">
      <c r="C209" s="13"/>
    </row>
    <row r="210" spans="3:3">
      <c r="C210" s="13"/>
    </row>
    <row r="211" spans="3:3">
      <c r="C211" s="13"/>
    </row>
    <row r="212" spans="3:3">
      <c r="C212" s="13"/>
    </row>
    <row r="213" spans="3:3">
      <c r="C213" s="13"/>
    </row>
    <row r="214" spans="3:3">
      <c r="C214" s="13"/>
    </row>
    <row r="215" spans="3:3">
      <c r="C215" s="13"/>
    </row>
    <row r="216" spans="3:3">
      <c r="C216" s="13"/>
    </row>
    <row r="217" spans="3:3">
      <c r="C217" s="13"/>
    </row>
    <row r="218" spans="3:3">
      <c r="C218" s="13"/>
    </row>
    <row r="219" spans="3:3">
      <c r="C219" s="13"/>
    </row>
    <row r="220" spans="3:3">
      <c r="C220" s="13"/>
    </row>
    <row r="221" spans="3:3">
      <c r="C221" s="13"/>
    </row>
    <row r="222" spans="3:3">
      <c r="C222" s="13"/>
    </row>
    <row r="223" spans="3:3">
      <c r="C223" s="13"/>
    </row>
    <row r="224" spans="3:3">
      <c r="C224" s="13"/>
    </row>
    <row r="225" spans="3:3">
      <c r="C225" s="13"/>
    </row>
    <row r="226" spans="3:3">
      <c r="C226" s="13"/>
    </row>
    <row r="227" spans="3:3">
      <c r="C227" s="13"/>
    </row>
    <row r="228" spans="3:3">
      <c r="C228" s="13"/>
    </row>
    <row r="229" spans="3:3">
      <c r="C229" s="13"/>
    </row>
    <row r="230" spans="3:3">
      <c r="C230" s="13"/>
    </row>
    <row r="231" spans="3:3">
      <c r="C231" s="13"/>
    </row>
    <row r="232" spans="3:3">
      <c r="C232" s="13"/>
    </row>
    <row r="233" spans="3:3">
      <c r="C233" s="13"/>
    </row>
    <row r="234" spans="3:3">
      <c r="C234" s="13"/>
    </row>
    <row r="235" spans="3:3">
      <c r="C235" s="13"/>
    </row>
    <row r="236" spans="3:3">
      <c r="C236" s="13"/>
    </row>
    <row r="237" spans="3:3">
      <c r="C237" s="13"/>
    </row>
    <row r="238" spans="3:3">
      <c r="C238" s="13"/>
    </row>
    <row r="239" spans="3:3">
      <c r="C239" s="13"/>
    </row>
    <row r="240" spans="3:3">
      <c r="C240" s="13"/>
    </row>
    <row r="241" spans="3:3">
      <c r="C241" s="13"/>
    </row>
    <row r="242" spans="3:3">
      <c r="C242" s="13"/>
    </row>
    <row r="243" spans="3:3">
      <c r="C243" s="13"/>
    </row>
    <row r="244" spans="3:3">
      <c r="C244" s="13"/>
    </row>
    <row r="245" spans="3:3">
      <c r="C245" s="13"/>
    </row>
    <row r="246" spans="3:3">
      <c r="C246" s="13"/>
    </row>
    <row r="247" spans="3:3">
      <c r="C247" s="13"/>
    </row>
    <row r="248" spans="3:3">
      <c r="C248" s="13"/>
    </row>
    <row r="249" spans="3:3">
      <c r="C249" s="13"/>
    </row>
    <row r="250" spans="3:3">
      <c r="C250" s="13"/>
    </row>
    <row r="251" spans="3:3">
      <c r="C251" s="13"/>
    </row>
    <row r="252" spans="3:3">
      <c r="C252" s="13"/>
    </row>
    <row r="253" spans="3:3">
      <c r="C253" s="13"/>
    </row>
    <row r="254" spans="3:3">
      <c r="C254" s="13"/>
    </row>
    <row r="255" spans="3:3">
      <c r="C255" s="13"/>
    </row>
    <row r="256" spans="3:3">
      <c r="C256" s="13"/>
    </row>
    <row r="257" spans="3:3">
      <c r="C257" s="13"/>
    </row>
    <row r="258" spans="3:3">
      <c r="C258" s="13"/>
    </row>
    <row r="259" spans="3:3">
      <c r="C259" s="13"/>
    </row>
    <row r="260" spans="3:3">
      <c r="C260" s="13"/>
    </row>
    <row r="261" spans="3:3">
      <c r="C261" s="13"/>
    </row>
    <row r="262" spans="3:3">
      <c r="C262" s="13"/>
    </row>
    <row r="263" spans="3:3">
      <c r="C263" s="13"/>
    </row>
    <row r="264" spans="3:3">
      <c r="C264" s="13"/>
    </row>
    <row r="265" spans="3:3">
      <c r="C265" s="13"/>
    </row>
    <row r="266" spans="3:3">
      <c r="C266" s="13"/>
    </row>
    <row r="267" spans="3:3">
      <c r="C267" s="13"/>
    </row>
    <row r="268" spans="3:3">
      <c r="C268" s="13"/>
    </row>
    <row r="269" spans="3:3">
      <c r="C269" s="13"/>
    </row>
    <row r="270" spans="3:3">
      <c r="C270" s="13"/>
    </row>
    <row r="271" spans="3:3">
      <c r="C271" s="13"/>
    </row>
    <row r="272" spans="3:3">
      <c r="C272" s="13"/>
    </row>
    <row r="273" spans="3:3">
      <c r="C273" s="13"/>
    </row>
    <row r="274" spans="3:3">
      <c r="C274" s="13"/>
    </row>
    <row r="275" spans="3:3">
      <c r="C275" s="13"/>
    </row>
    <row r="276" spans="3:3">
      <c r="C276" s="13"/>
    </row>
    <row r="277" spans="3:3">
      <c r="C277" s="13"/>
    </row>
    <row r="278" spans="3:3">
      <c r="C278" s="13"/>
    </row>
    <row r="279" spans="3:3">
      <c r="C279" s="13"/>
    </row>
    <row r="280" spans="3:3">
      <c r="C280" s="13"/>
    </row>
    <row r="281" spans="3:3">
      <c r="C281" s="13"/>
    </row>
    <row r="282" spans="3:3">
      <c r="C282" s="13"/>
    </row>
    <row r="283" spans="3:3">
      <c r="C283" s="13"/>
    </row>
    <row r="284" spans="3:3">
      <c r="C284" s="13"/>
    </row>
    <row r="285" spans="3:3">
      <c r="C285" s="13"/>
    </row>
    <row r="286" spans="3:3">
      <c r="C286" s="13"/>
    </row>
    <row r="287" spans="3:3">
      <c r="C287" s="13"/>
    </row>
    <row r="288" spans="3:3">
      <c r="C288" s="13"/>
    </row>
    <row r="289" spans="3:3">
      <c r="C289" s="13"/>
    </row>
    <row r="290" spans="3:3">
      <c r="C290" s="13"/>
    </row>
    <row r="291" spans="3:3">
      <c r="C291" s="13"/>
    </row>
    <row r="292" spans="3:3">
      <c r="C292" s="13"/>
    </row>
    <row r="293" spans="3:3">
      <c r="C293" s="13"/>
    </row>
    <row r="294" spans="3:3">
      <c r="C294" s="13"/>
    </row>
    <row r="295" spans="3:3">
      <c r="C295" s="13"/>
    </row>
    <row r="296" spans="3:3">
      <c r="C296" s="13"/>
    </row>
    <row r="297" spans="3:3">
      <c r="C297" s="13"/>
    </row>
    <row r="298" spans="3:3">
      <c r="C298" s="13"/>
    </row>
    <row r="299" spans="3:3">
      <c r="C299" s="13"/>
    </row>
    <row r="300" spans="3:3">
      <c r="C300" s="13"/>
    </row>
    <row r="301" spans="3:3">
      <c r="C301" s="13"/>
    </row>
    <row r="302" spans="3:3">
      <c r="C302" s="13"/>
    </row>
    <row r="303" spans="3:3">
      <c r="C303" s="13"/>
    </row>
    <row r="304" spans="3:3">
      <c r="C304" s="13"/>
    </row>
    <row r="305" spans="3:3">
      <c r="C305" s="13"/>
    </row>
    <row r="306" spans="3:3">
      <c r="C306" s="13"/>
    </row>
    <row r="307" spans="3:3">
      <c r="C307" s="13"/>
    </row>
    <row r="308" spans="3:3">
      <c r="C308" s="13"/>
    </row>
    <row r="309" spans="3:3">
      <c r="C309" s="13"/>
    </row>
    <row r="310" spans="3:3">
      <c r="C310" s="13"/>
    </row>
    <row r="311" spans="3:3">
      <c r="C311" s="13"/>
    </row>
    <row r="312" spans="3:3">
      <c r="C312" s="13"/>
    </row>
    <row r="313" spans="3:3">
      <c r="C313" s="13"/>
    </row>
    <row r="314" spans="3:3">
      <c r="C314" s="13"/>
    </row>
    <row r="315" spans="3:3">
      <c r="C315" s="13"/>
    </row>
    <row r="316" spans="3:3">
      <c r="C316" s="13"/>
    </row>
    <row r="317" spans="3:3">
      <c r="C317" s="13"/>
    </row>
    <row r="318" spans="3:3">
      <c r="C318" s="13"/>
    </row>
    <row r="319" spans="3:3">
      <c r="C319" s="13"/>
    </row>
    <row r="320" spans="3:3">
      <c r="C320" s="13"/>
    </row>
    <row r="321" spans="3:3">
      <c r="C321" s="13"/>
    </row>
    <row r="322" spans="3:3">
      <c r="C322" s="13"/>
    </row>
    <row r="323" spans="3:3">
      <c r="C323" s="13"/>
    </row>
    <row r="324" spans="3:3">
      <c r="C324" s="13"/>
    </row>
    <row r="325" spans="3:3">
      <c r="C325" s="13"/>
    </row>
    <row r="326" spans="3:3">
      <c r="C326" s="13"/>
    </row>
    <row r="327" spans="3:3">
      <c r="C327" s="13"/>
    </row>
    <row r="328" spans="3:3">
      <c r="C328" s="13"/>
    </row>
    <row r="329" spans="3:3">
      <c r="C329" s="13"/>
    </row>
    <row r="330" spans="3:3">
      <c r="C330" s="13"/>
    </row>
    <row r="331" spans="3:3">
      <c r="C331" s="13"/>
    </row>
    <row r="332" spans="3:3">
      <c r="C332" s="13"/>
    </row>
    <row r="333" spans="3:3">
      <c r="C333" s="13"/>
    </row>
    <row r="334" spans="3:3">
      <c r="C334" s="13"/>
    </row>
    <row r="335" spans="3:3">
      <c r="C335" s="13"/>
    </row>
    <row r="336" spans="3:3">
      <c r="C336" s="13"/>
    </row>
    <row r="337" spans="3:3">
      <c r="C337" s="13"/>
    </row>
    <row r="338" spans="3:3">
      <c r="C338" s="13"/>
    </row>
    <row r="339" spans="3:3">
      <c r="C339" s="13"/>
    </row>
    <row r="340" spans="3:3">
      <c r="C340" s="13"/>
    </row>
    <row r="341" spans="3:3">
      <c r="C341" s="13"/>
    </row>
    <row r="342" spans="3:3">
      <c r="C342" s="13"/>
    </row>
    <row r="343" spans="3:3">
      <c r="C343" s="13"/>
    </row>
    <row r="344" spans="3:3">
      <c r="C344" s="13"/>
    </row>
    <row r="345" spans="3:3">
      <c r="C345" s="13"/>
    </row>
    <row r="346" spans="3:3">
      <c r="C346" s="13"/>
    </row>
    <row r="347" spans="3:3">
      <c r="C347" s="13"/>
    </row>
    <row r="348" spans="3:3">
      <c r="C348" s="13"/>
    </row>
    <row r="349" spans="3:3">
      <c r="C349" s="13"/>
    </row>
    <row r="350" spans="3:3">
      <c r="C350" s="13"/>
    </row>
    <row r="351" spans="3:3">
      <c r="C351" s="13"/>
    </row>
    <row r="352" spans="3:3">
      <c r="C352" s="13"/>
    </row>
    <row r="353" spans="3:3">
      <c r="C353" s="13"/>
    </row>
    <row r="354" spans="3:3">
      <c r="C354" s="13"/>
    </row>
    <row r="355" spans="3:3">
      <c r="C355" s="13"/>
    </row>
    <row r="356" spans="3:3">
      <c r="C356" s="13"/>
    </row>
    <row r="357" spans="3:3">
      <c r="C357" s="13"/>
    </row>
    <row r="358" spans="3:3">
      <c r="C358" s="13"/>
    </row>
    <row r="359" spans="3:3">
      <c r="C359" s="13"/>
    </row>
    <row r="360" spans="3:3">
      <c r="C360" s="13"/>
    </row>
    <row r="361" spans="3:3">
      <c r="C361" s="13"/>
    </row>
    <row r="362" spans="3:3">
      <c r="C362" s="13"/>
    </row>
    <row r="363" spans="3:3">
      <c r="C363" s="13"/>
    </row>
    <row r="364" spans="3:3">
      <c r="C364" s="13"/>
    </row>
    <row r="365" spans="3:3">
      <c r="C365" s="13"/>
    </row>
    <row r="366" spans="3:3">
      <c r="C366" s="13"/>
    </row>
    <row r="367" spans="3:3">
      <c r="C367" s="13"/>
    </row>
    <row r="368" spans="3:3">
      <c r="C368" s="13"/>
    </row>
    <row r="369" spans="3:3">
      <c r="C369" s="13"/>
    </row>
    <row r="370" spans="3:3">
      <c r="C370" s="13"/>
    </row>
  </sheetData>
  <mergeCells count="6">
    <mergeCell ref="A8:I8"/>
    <mergeCell ref="E6:I6"/>
    <mergeCell ref="G18:H18"/>
    <mergeCell ref="G49:H49"/>
    <mergeCell ref="G57:H57"/>
    <mergeCell ref="E1:I3"/>
  </mergeCells>
  <phoneticPr fontId="0" type="noConversion"/>
  <pageMargins left="0.15" right="0.18" top="0.18" bottom="0.66" header="0.16" footer="0.5"/>
  <pageSetup paperSize="9" orientation="portrait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</dc:creator>
  <cp:lastModifiedBy>LBARBIE</cp:lastModifiedBy>
  <cp:lastPrinted>2020-09-17T09:23:25Z</cp:lastPrinted>
  <dcterms:created xsi:type="dcterms:W3CDTF">2004-01-05T08:46:13Z</dcterms:created>
  <dcterms:modified xsi:type="dcterms:W3CDTF">2020-12-10T08:26:32Z</dcterms:modified>
</cp:coreProperties>
</file>